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66925"/>
  <xr:revisionPtr revIDLastSave="0" documentId="13_ncr:1_{C0E64945-1F81-4203-A9B6-407E65E4BB58}" xr6:coauthVersionLast="47" xr6:coauthVersionMax="47" xr10:uidLastSave="{00000000-0000-0000-0000-000000000000}"/>
  <bookViews>
    <workbookView xWindow="-120" yWindow="-120" windowWidth="29040" windowHeight="15840" firstSheet="1" activeTab="1" xr2:uid="{0CFD6FCA-9951-4AC6-A002-2724298A0CC3}"/>
  </bookViews>
  <sheets>
    <sheet name="マスタ" sheetId="2" state="hidden" r:id="rId1"/>
    <sheet name="申込書" sheetId="3" r:id="rId2"/>
    <sheet name="集計表" sheetId="5" r:id="rId4"/>
    <sheet name="門司区" sheetId="10" r:id="rId12"/>
    <sheet name="小倉北区" sheetId="11" r:id="rId13"/>
    <sheet name="小倉南区" sheetId="12" r:id="rId14"/>
    <sheet name="戸畑区" sheetId="13" r:id="rId15"/>
    <sheet name="八幡東区" sheetId="14" r:id="rId16"/>
    <sheet name="八幡西区" sheetId="15" r:id="rId17"/>
    <sheet name="若松区" sheetId="16" r:id="rId18"/>
    <sheet name="中間市" sheetId="17" r:id="rId19"/>
    <sheet name="苅田町" sheetId="18" r:id="rId20"/>
    <sheet name="遠賀郡" sheetId="19" r:id="rId21"/>
  </sheets>
  <calcPr calcId="181029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/>
  <c r="M6"/>
  <c r="L9"/>
  <c r="H1" i="5"/>
  <c r="B2"/>
  <c r="E2"/>
  <c r="H2"/>
  <c r="E3"/>
  <c r="F3"/>
  <c r="D4"/>
  <c r="E4"/>
  <c r="D8"/>
  <c r="E8"/>
  <c r="G8"/>
  <c r="D9"/>
  <c r="E9"/>
  <c r="G9"/>
  <c r="D10"/>
  <c r="E10"/>
  <c r="G10"/>
  <c r="D11"/>
  <c r="E11"/>
  <c r="G11"/>
  <c r="D12"/>
  <c r="E12"/>
  <c r="G12"/>
  <c r="D13"/>
  <c r="E13"/>
  <c r="G13"/>
  <c r="D14"/>
  <c r="E14"/>
  <c r="G14"/>
  <c r="D15"/>
  <c r="E15"/>
  <c r="G15"/>
  <c r="D16"/>
  <c r="E16"/>
  <c r="G16"/>
  <c r="D19"/>
  <c r="E19"/>
  <c r="G19"/>
  <c r="D20"/>
  <c r="E20"/>
  <c r="G20"/>
  <c r="D21"/>
  <c r="E21"/>
  <c r="G21"/>
  <c r="D22"/>
  <c r="E22"/>
  <c r="G22"/>
  <c r="D23"/>
  <c r="E23"/>
  <c r="G23"/>
  <c r="D24"/>
  <c r="E24"/>
  <c r="G24"/>
  <c r="D25"/>
  <c r="E25"/>
  <c r="G25"/>
  <c r="D26"/>
  <c r="E26"/>
  <c r="G26"/>
  <c r="D27"/>
  <c r="E27"/>
  <c r="G27"/>
  <c r="D28"/>
  <c r="E28"/>
  <c r="G28"/>
  <c r="D29"/>
  <c r="E29"/>
  <c r="G29"/>
  <c r="D30"/>
  <c r="E30"/>
  <c r="G30"/>
  <c r="D31"/>
  <c r="E31"/>
  <c r="G31"/>
  <c r="D32"/>
  <c r="E32"/>
  <c r="G32"/>
  <c r="D33"/>
  <c r="E33"/>
  <c r="G33"/>
  <c r="D34"/>
  <c r="E34"/>
  <c r="G34"/>
  <c r="D35"/>
  <c r="E35"/>
  <c r="G35"/>
  <c r="D36"/>
  <c r="E36"/>
  <c r="G36"/>
  <c r="D37"/>
  <c r="E37"/>
  <c r="G37"/>
  <c r="D40"/>
  <c r="E40"/>
  <c r="G40"/>
  <c r="D41"/>
  <c r="E41"/>
  <c r="G41"/>
  <c r="D42"/>
  <c r="E42"/>
  <c r="G42"/>
  <c r="D43"/>
  <c r="E43"/>
  <c r="G43"/>
  <c r="D44"/>
  <c r="E44"/>
  <c r="G44"/>
  <c r="D45"/>
  <c r="E45"/>
  <c r="G45"/>
  <c r="D46"/>
  <c r="E46"/>
  <c r="G46"/>
  <c r="D47"/>
  <c r="E47"/>
  <c r="G47"/>
  <c r="D48"/>
  <c r="E48"/>
  <c r="G48"/>
  <c r="D49"/>
  <c r="E49"/>
  <c r="G49"/>
  <c r="D50"/>
  <c r="E50"/>
  <c r="G50"/>
  <c r="D51"/>
  <c r="E51"/>
  <c r="G51"/>
  <c r="D52"/>
  <c r="E52"/>
  <c r="G52"/>
  <c r="D53"/>
  <c r="E53"/>
  <c r="G53"/>
  <c r="D54"/>
  <c r="E54"/>
  <c r="G54"/>
  <c r="D55"/>
  <c r="E55"/>
  <c r="G55"/>
  <c r="D56"/>
  <c r="E56"/>
  <c r="G56"/>
  <c r="D57"/>
  <c r="E57"/>
  <c r="G57"/>
  <c r="D58"/>
  <c r="E58"/>
  <c r="G58"/>
  <c r="D61"/>
  <c r="E61"/>
  <c r="G61"/>
  <c r="D62"/>
  <c r="E62"/>
  <c r="G62"/>
  <c r="D63"/>
  <c r="E63"/>
  <c r="G63"/>
  <c r="D64"/>
  <c r="E64"/>
  <c r="G64"/>
  <c r="D65"/>
  <c r="E65"/>
  <c r="G65"/>
  <c r="D66"/>
  <c r="E66"/>
  <c r="G66"/>
  <c r="D67"/>
  <c r="E67"/>
  <c r="G67"/>
  <c r="D70"/>
  <c r="E70"/>
  <c r="G70"/>
  <c r="D71"/>
  <c r="E71"/>
  <c r="G71"/>
  <c r="D72"/>
  <c r="E72"/>
  <c r="G72"/>
  <c r="D73"/>
  <c r="E73"/>
  <c r="G73"/>
  <c r="D76"/>
  <c r="E76"/>
  <c r="G76"/>
  <c r="D77"/>
  <c r="E77"/>
  <c r="G77"/>
  <c r="D78"/>
  <c r="E78"/>
  <c r="G78"/>
  <c r="D79"/>
  <c r="E79"/>
  <c r="G79"/>
  <c r="D80"/>
  <c r="E80"/>
  <c r="G80"/>
  <c r="D81"/>
  <c r="E81"/>
  <c r="G81"/>
  <c r="D82"/>
  <c r="E82"/>
  <c r="G82"/>
  <c r="D83"/>
  <c r="E83"/>
  <c r="G83"/>
  <c r="D84"/>
  <c r="E84"/>
  <c r="G84"/>
  <c r="D85"/>
  <c r="E85"/>
  <c r="G85"/>
  <c r="D86"/>
  <c r="E86"/>
  <c r="G86"/>
  <c r="D87"/>
  <c r="E87"/>
  <c r="G87"/>
  <c r="D88"/>
  <c r="E88"/>
  <c r="G88"/>
  <c r="D89"/>
  <c r="E89"/>
  <c r="G89"/>
  <c r="D90"/>
  <c r="E90"/>
  <c r="G90"/>
  <c r="D93"/>
  <c r="E93"/>
  <c r="G93"/>
  <c r="D94"/>
  <c r="E94"/>
  <c r="G94"/>
  <c r="D95"/>
  <c r="E95"/>
  <c r="G95"/>
  <c r="D96"/>
  <c r="E96"/>
  <c r="G96"/>
  <c r="D99"/>
  <c r="E99"/>
  <c r="G99"/>
  <c r="D100"/>
  <c r="E100"/>
  <c r="G100"/>
  <c r="D101"/>
  <c r="E101"/>
  <c r="G101"/>
  <c r="D102"/>
  <c r="E102"/>
  <c r="G102"/>
  <c r="D103"/>
  <c r="E103"/>
  <c r="G103"/>
  <c r="D106"/>
  <c r="E106"/>
  <c r="G106"/>
  <c r="D107"/>
  <c r="E107"/>
  <c r="G107"/>
  <c r="D110"/>
  <c r="E110"/>
  <c r="G110"/>
  <c r="D111"/>
  <c r="E111"/>
  <c r="G111"/>
  <c r="D112"/>
  <c r="E112"/>
  <c r="G112"/>
  <c r="D113"/>
  <c r="E113"/>
  <c r="G113"/>
  <c r="H1" i="10"/>
  <c r="B2"/>
  <c r="E2"/>
  <c r="H2"/>
  <c r="E3"/>
  <c r="F3"/>
  <c r="E4"/>
  <c r="H4"/>
  <c r="D17"/>
  <c r="E17"/>
  <c r="D24"/>
  <c r="E24"/>
  <c r="D34"/>
  <c r="E34"/>
  <c r="D43"/>
  <c r="E43"/>
  <c r="D56"/>
  <c r="E56"/>
  <c r="D68"/>
  <c r="E68"/>
  <c r="D78"/>
  <c r="E78"/>
  <c r="D90"/>
  <c r="E90"/>
  <c r="D91"/>
  <c r="E91"/>
  <c r="H1" i="11"/>
  <c r="B2"/>
  <c r="E2"/>
  <c r="H2"/>
  <c r="E3"/>
  <c r="F3"/>
  <c r="E4"/>
  <c r="H4"/>
  <c r="D18"/>
  <c r="E18"/>
  <c r="D31"/>
  <c r="E31"/>
  <c r="D46"/>
  <c r="E46"/>
  <c r="D58"/>
  <c r="E58"/>
  <c r="D70"/>
  <c r="E70"/>
  <c r="D81"/>
  <c r="E81"/>
  <c r="D93"/>
  <c r="E93"/>
  <c r="D107"/>
  <c r="E107"/>
  <c r="D119"/>
  <c r="E119"/>
  <c r="D129"/>
  <c r="E129"/>
  <c r="D141"/>
  <c r="E141"/>
  <c r="D155"/>
  <c r="E155"/>
  <c r="D164"/>
  <c r="E164"/>
  <c r="D174"/>
  <c r="E174"/>
  <c r="D188"/>
  <c r="E188"/>
  <c r="D202"/>
  <c r="E202"/>
  <c r="D214"/>
  <c r="E214"/>
  <c r="D230"/>
  <c r="E230"/>
  <c r="D231"/>
  <c r="E231"/>
  <c r="H1" i="12"/>
  <c r="B2"/>
  <c r="E2"/>
  <c r="H2"/>
  <c r="E3"/>
  <c r="F3"/>
  <c r="E4"/>
  <c r="H4"/>
  <c r="D17"/>
  <c r="E17"/>
  <c r="D26"/>
  <c r="E26"/>
  <c r="D38"/>
  <c r="E38"/>
  <c r="D49"/>
  <c r="E49"/>
  <c r="D68"/>
  <c r="E68"/>
  <c r="D86"/>
  <c r="E86"/>
  <c r="D102"/>
  <c r="E102"/>
  <c r="D116"/>
  <c r="E116"/>
  <c r="D131"/>
  <c r="E131"/>
  <c r="D149"/>
  <c r="E149"/>
  <c r="D164"/>
  <c r="E164"/>
  <c r="D177"/>
  <c r="E177"/>
  <c r="D193"/>
  <c r="E193"/>
  <c r="D205"/>
  <c r="E205"/>
  <c r="D217"/>
  <c r="E217"/>
  <c r="D232"/>
  <c r="E232"/>
  <c r="D242"/>
  <c r="E242"/>
  <c r="D258"/>
  <c r="E258"/>
  <c r="D259"/>
  <c r="E259"/>
  <c r="H1" i="13"/>
  <c r="B2"/>
  <c r="E2"/>
  <c r="H2"/>
  <c r="E3"/>
  <c r="F3"/>
  <c r="E4"/>
  <c r="H4"/>
  <c r="D18"/>
  <c r="E18"/>
  <c r="D30"/>
  <c r="E30"/>
  <c r="D41"/>
  <c r="E41"/>
  <c r="D54"/>
  <c r="E54"/>
  <c r="D62"/>
  <c r="E62"/>
  <c r="D75"/>
  <c r="E75"/>
  <c r="D76"/>
  <c r="E76"/>
  <c r="H1" i="14"/>
  <c r="B2"/>
  <c r="E2"/>
  <c r="H2"/>
  <c r="E3"/>
  <c r="F3"/>
  <c r="E4"/>
  <c r="H4"/>
  <c r="D20"/>
  <c r="E20"/>
  <c r="D32"/>
  <c r="E32"/>
  <c r="D48"/>
  <c r="E48"/>
  <c r="D49"/>
  <c r="E49"/>
  <c r="H1" i="15"/>
  <c r="B2"/>
  <c r="E2"/>
  <c r="H2"/>
  <c r="E3"/>
  <c r="F3"/>
  <c r="E4"/>
  <c r="H4"/>
  <c r="D21"/>
  <c r="E21"/>
  <c r="D35"/>
  <c r="E35"/>
  <c r="D50"/>
  <c r="E50"/>
  <c r="D69"/>
  <c r="E69"/>
  <c r="D87"/>
  <c r="E87"/>
  <c r="D101"/>
  <c r="E101"/>
  <c r="D116"/>
  <c r="E116"/>
  <c r="D133"/>
  <c r="E133"/>
  <c r="D138"/>
  <c r="E138"/>
  <c r="D153"/>
  <c r="E153"/>
  <c r="D169"/>
  <c r="E169"/>
  <c r="D187"/>
  <c r="E187"/>
  <c r="D194"/>
  <c r="E194"/>
  <c r="D204"/>
  <c r="E204"/>
  <c r="D205"/>
  <c r="E205"/>
  <c r="H1" i="16"/>
  <c r="B2"/>
  <c r="E2"/>
  <c r="H2"/>
  <c r="E3"/>
  <c r="F3"/>
  <c r="E4"/>
  <c r="H4"/>
  <c r="D12"/>
  <c r="E12"/>
  <c r="D29"/>
  <c r="E29"/>
  <c r="D38"/>
  <c r="E38"/>
  <c r="D39"/>
  <c r="E39"/>
  <c r="H1" i="17"/>
  <c r="B2"/>
  <c r="E2"/>
  <c r="H2"/>
  <c r="E3"/>
  <c r="F3"/>
  <c r="E4"/>
  <c r="H4"/>
  <c r="D24"/>
  <c r="E24"/>
  <c r="D31"/>
  <c r="E31"/>
  <c r="D43"/>
  <c r="E43"/>
  <c r="D55"/>
  <c r="E55"/>
  <c r="D56"/>
  <c r="E56"/>
  <c r="H1" i="18"/>
  <c r="B2"/>
  <c r="E2"/>
  <c r="H2"/>
  <c r="E3"/>
  <c r="F3"/>
  <c r="E4"/>
  <c r="H4"/>
  <c r="D17"/>
  <c r="E17"/>
  <c r="D18"/>
  <c r="E18"/>
  <c r="H1" i="19"/>
  <c r="B2"/>
  <c r="E2"/>
  <c r="H2"/>
  <c r="E3"/>
  <c r="F3"/>
  <c r="E4"/>
  <c r="H4"/>
  <c r="D16"/>
  <c r="E16"/>
  <c r="D22"/>
  <c r="E22"/>
  <c r="D40"/>
  <c r="E40"/>
  <c r="D41"/>
  <c r="E41"/>
</calcChain>
</file>

<file path=xl/sharedStrings.xml><?xml version="1.0" encoding="utf-8"?>
<sst xmlns="http://schemas.openxmlformats.org/spreadsheetml/2006/main" count="1269" uniqueCount="1155">
  <si>
    <t xml:space="preserve">ポスティング申込書 </t>
    <phoneticPr fontId="8"/>
  </si>
  <si>
    <t>作成日：</t>
    <rPh sb="0" eb="3">
      <t>サクセイビ</t>
    </rPh>
    <phoneticPr fontId="8"/>
  </si>
  <si>
    <t>配布号</t>
    <rPh sb="0" eb="2">
      <t>ハイフ</t>
    </rPh>
    <rPh sb="2" eb="3">
      <t>ゴウ</t>
    </rPh>
    <phoneticPr fontId="8"/>
  </si>
  <si>
    <t>号</t>
    <phoneticPr fontId="8"/>
  </si>
  <si>
    <t>配布期間</t>
    <rPh sb="0" eb="2">
      <t>ハイフ</t>
    </rPh>
    <rPh sb="2" eb="4">
      <t>キカン</t>
    </rPh>
    <phoneticPr fontId="8"/>
  </si>
  <si>
    <t>（水）　　～</t>
    <rPh sb="1" eb="2">
      <t>スイ</t>
    </rPh>
    <phoneticPr fontId="8"/>
  </si>
  <si>
    <t>（金）</t>
  </si>
  <si>
    <t>広告名</t>
    <rPh sb="0" eb="2">
      <t>コウコク</t>
    </rPh>
    <rPh sb="2" eb="3">
      <t>メイ</t>
    </rPh>
    <phoneticPr fontId="8"/>
  </si>
  <si>
    <t>伝票区分</t>
    <rPh sb="0" eb="2">
      <t>デンピョウ</t>
    </rPh>
    <rPh sb="2" eb="4">
      <t>クブン</t>
    </rPh>
    <phoneticPr fontId="8"/>
  </si>
  <si>
    <t>タイトル</t>
    <phoneticPr fontId="8"/>
  </si>
  <si>
    <t>サイズ</t>
    <phoneticPr fontId="8"/>
  </si>
  <si>
    <t>枚数</t>
    <rPh sb="0" eb="2">
      <t>マイスウ</t>
    </rPh>
    <phoneticPr fontId="8"/>
  </si>
  <si>
    <t>請求先</t>
    <rPh sb="0" eb="2">
      <t>セイキュウ</t>
    </rPh>
    <rPh sb="2" eb="3">
      <t>サキ</t>
    </rPh>
    <phoneticPr fontId="8"/>
  </si>
  <si>
    <t>ｸﾗｲｱﾝﾄへの
請求単価</t>
    <rPh sb="9" eb="11">
      <t>セイキュウ</t>
    </rPh>
    <rPh sb="11" eb="13">
      <t>タンカ</t>
    </rPh>
    <phoneticPr fontId="8"/>
  </si>
  <si>
    <t>営業担当</t>
    <rPh sb="0" eb="2">
      <t>エイギョウ</t>
    </rPh>
    <rPh sb="2" eb="4">
      <t>タントウ</t>
    </rPh>
    <phoneticPr fontId="8"/>
  </si>
  <si>
    <t>作成担当</t>
    <rPh sb="0" eb="2">
      <t>サクセイ</t>
    </rPh>
    <rPh sb="2" eb="4">
      <t>タントウ</t>
    </rPh>
    <phoneticPr fontId="8"/>
  </si>
  <si>
    <t>ﾃﾞﾘﾊﾞﾘｰへの支払単価</t>
    <rPh sb="9" eb="11">
      <t>シハライ</t>
    </rPh>
    <rPh sb="11" eb="13">
      <t>タンカ</t>
    </rPh>
    <phoneticPr fontId="8"/>
  </si>
  <si>
    <t>納品</t>
    <phoneticPr fontId="8"/>
  </si>
  <si>
    <t>納品済み</t>
    <rPh sb="0" eb="2">
      <t>ノウヒン</t>
    </rPh>
    <rPh sb="2" eb="3">
      <t>ズ</t>
    </rPh>
    <phoneticPr fontId="8"/>
  </si>
  <si>
    <t>納品日</t>
    <rPh sb="0" eb="3">
      <t>ノウヒンビ</t>
    </rPh>
    <phoneticPr fontId="8"/>
  </si>
  <si>
    <t>納品方法</t>
    <rPh sb="0" eb="2">
      <t>ノウヒン</t>
    </rPh>
    <rPh sb="2" eb="4">
      <t>ホウホウ</t>
    </rPh>
    <phoneticPr fontId="8"/>
  </si>
  <si>
    <t>）</t>
    <phoneticPr fontId="8"/>
  </si>
  <si>
    <t>備考</t>
    <rPh sb="0" eb="2">
      <t>ビコウ</t>
    </rPh>
    <phoneticPr fontId="8"/>
  </si>
  <si>
    <t>業種</t>
    <rPh sb="0" eb="2">
      <t>ギョウシュ</t>
    </rPh>
    <phoneticPr fontId="8"/>
  </si>
  <si>
    <t>㈱毎日メディアサービス</t>
    <rPh sb="1" eb="3">
      <t>マイニチ</t>
    </rPh>
    <phoneticPr fontId="8"/>
  </si>
  <si>
    <t>得意先</t>
    <rPh sb="0" eb="3">
      <t>トクイサキ</t>
    </rPh>
    <phoneticPr fontId="3"/>
  </si>
  <si>
    <t>得意先担当者</t>
    <rPh sb="0" eb="3">
      <t>トクイサキ</t>
    </rPh>
    <rPh sb="3" eb="6">
      <t>タントウシャ</t>
    </rPh>
    <phoneticPr fontId="3"/>
  </si>
  <si>
    <t>担当範囲</t>
    <rPh sb="0" eb="2">
      <t>タントウ</t>
    </rPh>
    <rPh sb="2" eb="4">
      <t>ハンイ</t>
    </rPh>
    <phoneticPr fontId="3"/>
  </si>
  <si>
    <t>サイズ</t>
    <phoneticPr fontId="3"/>
  </si>
  <si>
    <t>請求</t>
    <rPh sb="0" eb="2">
      <t>セイキュウ</t>
    </rPh>
    <phoneticPr fontId="8"/>
  </si>
  <si>
    <t>支払</t>
    <rPh sb="0" eb="2">
      <t>シハライ</t>
    </rPh>
    <phoneticPr fontId="8"/>
  </si>
  <si>
    <t>部数内訳①</t>
    <rPh sb="0" eb="2">
      <t>ブスウ</t>
    </rPh>
    <rPh sb="2" eb="4">
      <t>ウチワケ</t>
    </rPh>
    <phoneticPr fontId="8"/>
  </si>
  <si>
    <t>枚</t>
    <rPh sb="0" eb="1">
      <t>マイ</t>
    </rPh>
    <phoneticPr fontId="8"/>
  </si>
  <si>
    <t>部数内訳②</t>
    <rPh sb="0" eb="2">
      <t>ブスウ</t>
    </rPh>
    <rPh sb="2" eb="4">
      <t>ウチワケ</t>
    </rPh>
    <phoneticPr fontId="8"/>
  </si>
  <si>
    <t>マスタ!E3:E4</t>
    <phoneticPr fontId="3"/>
  </si>
  <si>
    <t>集計表</t>
    <rPh sb="0" eb="2">
      <t>シュウケイ</t>
    </rPh>
    <rPh sb="2" eb="3">
      <t>ヒョウ</t>
    </rPh>
    <phoneticPr fontId="8"/>
  </si>
  <si>
    <t>セグメント</t>
    <phoneticPr fontId="8"/>
  </si>
  <si>
    <t>配布開始</t>
    <rPh sb="0" eb="2">
      <t>ハイフ</t>
    </rPh>
    <rPh sb="2" eb="4">
      <t>カイシ</t>
    </rPh>
    <phoneticPr fontId="8"/>
  </si>
  <si>
    <t>配布終了</t>
    <rPh sb="0" eb="2">
      <t>ハイフ</t>
    </rPh>
    <rPh sb="2" eb="4">
      <t>シュウリョウ</t>
    </rPh>
    <phoneticPr fontId="8"/>
  </si>
  <si>
    <t>総合計</t>
    <rPh sb="0" eb="1">
      <t>ソウ</t>
    </rPh>
    <rPh sb="1" eb="3">
      <t>ゴウケイ</t>
    </rPh>
    <phoneticPr fontId="8"/>
  </si>
  <si>
    <t>地区コードNo</t>
    <rPh sb="0" eb="2">
      <t>チク</t>
    </rPh>
    <phoneticPr fontId="8"/>
  </si>
  <si>
    <t>配布可能数</t>
  </si>
  <si>
    <t>配布実数</t>
    <rPh sb="0" eb="2">
      <t>ハイフ</t>
    </rPh>
    <rPh sb="2" eb="4">
      <t>ジッスウ</t>
    </rPh>
    <phoneticPr fontId="8"/>
  </si>
  <si>
    <t>配布エリア</t>
    <rPh sb="0" eb="2">
      <t>ハイフ</t>
    </rPh>
    <phoneticPr fontId="8"/>
  </si>
  <si>
    <t>配布率</t>
    <rPh sb="0" eb="2">
      <t>ハイフ</t>
    </rPh>
    <rPh sb="2" eb="3">
      <t>リツ</t>
    </rPh>
    <phoneticPr fontId="8"/>
  </si>
  <si>
    <t>小計</t>
    <rPh sb="0" eb="2">
      <t>ショウケイ</t>
    </rPh>
    <phoneticPr fontId="8"/>
  </si>
  <si>
    <t>地区合計</t>
    <rPh sb="0" eb="2">
      <t>チク</t>
    </rPh>
    <rPh sb="2" eb="4">
      <t>ゴウケイ</t>
    </rPh>
    <phoneticPr fontId="8"/>
  </si>
  <si>
    <t>受注合計</t>
    <rPh sb="0" eb="2">
      <t>ジュチュウ</t>
    </rPh>
    <rPh sb="2" eb="4">
      <t>ゴウケイ</t>
    </rPh>
    <phoneticPr fontId="8"/>
  </si>
  <si>
    <t>配布企画書</t>
    <rPh sb="0" eb="2">
      <t>ハイフ</t>
    </rPh>
    <rPh sb="2" eb="5">
      <t>キカクショ</t>
    </rPh>
    <phoneticPr fontId="3"/>
  </si>
  <si>
    <t>納品</t>
    <rPh sb="0" eb="2">
      <t>ノウヒン</t>
    </rPh>
    <phoneticPr fontId="8"/>
  </si>
  <si>
    <t>未納（納品予定日）</t>
    <phoneticPr fontId="3"/>
  </si>
  <si>
    <t>定期便</t>
  </si>
  <si>
    <t>担当者持込</t>
  </si>
  <si>
    <t>その他</t>
    <phoneticPr fontId="3"/>
  </si>
  <si>
    <t>納品方法</t>
    <phoneticPr fontId="3"/>
  </si>
  <si>
    <t>AMPM</t>
    <phoneticPr fontId="3"/>
  </si>
  <si>
    <t>AM</t>
    <phoneticPr fontId="3"/>
  </si>
  <si>
    <t>PM</t>
    <phoneticPr fontId="3"/>
  </si>
  <si>
    <t>（</t>
    <phoneticPr fontId="3"/>
  </si>
  <si>
    <t>①福岡市外</t>
    <rPh sb="1" eb="3">
      <t>フクオカ</t>
    </rPh>
    <rPh sb="3" eb="4">
      <t>シ</t>
    </rPh>
    <rPh sb="4" eb="5">
      <t>ガイ</t>
    </rPh>
    <phoneticPr fontId="8"/>
  </si>
  <si>
    <t>②福岡市</t>
    <rPh sb="1" eb="4">
      <t>フクオカシ</t>
    </rPh>
    <phoneticPr fontId="8"/>
  </si>
  <si>
    <t>**orderType</t>
  </si>
  <si>
    <t>**orderType</t>
    <phoneticPr fontId="3"/>
  </si>
  <si>
    <t>**size</t>
  </si>
  <si>
    <t>**size</t>
    <phoneticPr fontId="3"/>
  </si>
  <si>
    <t>**areaTotal</t>
    <phoneticPr fontId="3"/>
  </si>
  <si>
    <t>**haifuStartDate</t>
  </si>
  <si>
    <t>**haifuStartDate</t>
    <phoneticPr fontId="3"/>
  </si>
  <si>
    <t>**haifuEndDate</t>
  </si>
  <si>
    <t>**haifuEndDate</t>
    <phoneticPr fontId="3"/>
  </si>
  <si>
    <t>**haifuGo</t>
  </si>
  <si>
    <t>**haifuGo</t>
    <phoneticPr fontId="3"/>
  </si>
  <si>
    <t>**shiCode</t>
    <phoneticPr fontId="3"/>
  </si>
  <si>
    <t>**basicCount</t>
    <phoneticPr fontId="3"/>
  </si>
  <si>
    <t>**basicTotal</t>
    <phoneticPr fontId="3"/>
  </si>
  <si>
    <t>**basicSubTotal</t>
    <phoneticPr fontId="3"/>
  </si>
  <si>
    <t>**haifuSubTotal</t>
    <phoneticPr fontId="3"/>
  </si>
  <si>
    <t>**haifuToal</t>
    <phoneticPr fontId="3"/>
  </si>
  <si>
    <t>**basicSubTotal</t>
    <phoneticPr fontId="3"/>
  </si>
  <si>
    <t>**haifuTotal</t>
    <phoneticPr fontId="3"/>
  </si>
  <si>
    <t>**basicTotal</t>
    <phoneticPr fontId="3"/>
  </si>
  <si>
    <t>**shiCode</t>
    <phoneticPr fontId="3"/>
  </si>
  <si>
    <t>**basicCount</t>
    <phoneticPr fontId="3"/>
  </si>
  <si>
    <t>**haifuSubTotal</t>
    <phoneticPr fontId="3"/>
  </si>
  <si>
    <t>**shiName</t>
    <phoneticPr fontId="3"/>
  </si>
  <si>
    <t>**shiName</t>
    <phoneticPr fontId="3"/>
  </si>
  <si>
    <t>**orderType</t>
    <phoneticPr fontId="8"/>
  </si>
  <si>
    <t>**haifu1Total</t>
    <phoneticPr fontId="3"/>
  </si>
  <si>
    <t>**haifuMonth</t>
    <phoneticPr fontId="3"/>
  </si>
  <si>
    <t>マスタ!G3:G4</t>
    <phoneticPr fontId="3"/>
  </si>
  <si>
    <t>マスタ!F3:F5</t>
    <phoneticPr fontId="3"/>
  </si>
  <si>
    <t>**clientName</t>
    <phoneticPr fontId="3"/>
  </si>
  <si>
    <t>**clientTantoshaRange</t>
    <phoneticPr fontId="3"/>
  </si>
  <si>
    <t>**sizeName</t>
    <phoneticPr fontId="3"/>
  </si>
  <si>
    <t>**clientTantoshaName</t>
    <phoneticPr fontId="3"/>
  </si>
  <si>
    <t>**chikuGroupCode</t>
    <phoneticPr fontId="3"/>
  </si>
  <si>
    <t>**chikuGroupName</t>
    <phoneticPr fontId="3"/>
  </si>
  <si>
    <t>**chikuCode</t>
    <phoneticPr fontId="3"/>
  </si>
  <si>
    <t>**chikuName</t>
    <phoneticPr fontId="3"/>
  </si>
  <si>
    <t>**haifuButsu1</t>
    <phoneticPr fontId="3"/>
  </si>
  <si>
    <t>**haifuCount</t>
    <phoneticPr fontId="3"/>
  </si>
  <si>
    <t>**haifuButsu1</t>
    <phoneticPr fontId="3"/>
  </si>
  <si>
    <t>**haifuTotal</t>
    <phoneticPr fontId="3"/>
  </si>
  <si>
    <t>**haifuStartDate</t>
    <phoneticPr fontId="3"/>
  </si>
  <si>
    <t>**haifuEndDate</t>
    <phoneticPr fontId="3"/>
  </si>
  <si>
    <t>門司区</t>
    <phoneticPr fontId="2"/>
  </si>
  <si>
    <t>門司港</t>
    <phoneticPr fontId="2"/>
  </si>
  <si>
    <t>31</t>
    <phoneticPr fontId="2"/>
  </si>
  <si>
    <t>AA</t>
    <phoneticPr fontId="2"/>
  </si>
  <si>
    <t>1</t>
    <phoneticPr fontId="2"/>
  </si>
  <si>
    <t>港町　本町　栄町</t>
    <phoneticPr fontId="2"/>
  </si>
  <si>
    <t>2</t>
    <phoneticPr fontId="2"/>
  </si>
  <si>
    <t>錦町</t>
    <phoneticPr fontId="2"/>
  </si>
  <si>
    <t>3</t>
    <phoneticPr fontId="2"/>
  </si>
  <si>
    <t>浜町・東港町</t>
    <phoneticPr fontId="2"/>
  </si>
  <si>
    <t>4</t>
    <phoneticPr fontId="2"/>
  </si>
  <si>
    <t>東本町1・2</t>
    <phoneticPr fontId="2"/>
  </si>
  <si>
    <t>5</t>
    <phoneticPr fontId="2"/>
  </si>
  <si>
    <t>老松町　東門司１</t>
    <phoneticPr fontId="2"/>
  </si>
  <si>
    <t>6</t>
    <phoneticPr fontId="2"/>
  </si>
  <si>
    <t>旧門司1</t>
    <phoneticPr fontId="2"/>
  </si>
  <si>
    <t>7</t>
    <phoneticPr fontId="2"/>
  </si>
  <si>
    <t>清滝 1・3・4</t>
    <phoneticPr fontId="2"/>
  </si>
  <si>
    <t>9</t>
    <phoneticPr fontId="2"/>
  </si>
  <si>
    <t>清見1</t>
    <phoneticPr fontId="2"/>
  </si>
  <si>
    <t>10</t>
    <phoneticPr fontId="2"/>
  </si>
  <si>
    <t>清見２・３（一部）</t>
    <phoneticPr fontId="2"/>
  </si>
  <si>
    <t>小森江</t>
    <phoneticPr fontId="2"/>
  </si>
  <si>
    <t>AD</t>
    <phoneticPr fontId="2"/>
  </si>
  <si>
    <t>北川町　羽山1</t>
    <phoneticPr fontId="2"/>
  </si>
  <si>
    <t>大里東1</t>
    <phoneticPr fontId="2"/>
  </si>
  <si>
    <t>8</t>
    <phoneticPr fontId="2"/>
  </si>
  <si>
    <t>大里東2</t>
    <phoneticPr fontId="2"/>
  </si>
  <si>
    <t>大里東3</t>
    <phoneticPr fontId="2"/>
  </si>
  <si>
    <t>永黒</t>
    <phoneticPr fontId="2"/>
  </si>
  <si>
    <t>AE</t>
    <phoneticPr fontId="2"/>
  </si>
  <si>
    <t>中二十町</t>
    <phoneticPr fontId="2"/>
  </si>
  <si>
    <t>永黒1・大里東4一部</t>
    <phoneticPr fontId="2"/>
  </si>
  <si>
    <t>永黒2</t>
    <phoneticPr fontId="2"/>
  </si>
  <si>
    <t>大里戸ノ上2</t>
    <phoneticPr fontId="2"/>
  </si>
  <si>
    <t>寺内2　大里戸ノ上3</t>
    <phoneticPr fontId="2"/>
  </si>
  <si>
    <t>寺内1</t>
    <phoneticPr fontId="2"/>
  </si>
  <si>
    <t>寺内3～5　大里戸ノ上4</t>
    <phoneticPr fontId="2"/>
  </si>
  <si>
    <t>大里</t>
    <phoneticPr fontId="2"/>
  </si>
  <si>
    <t>AF</t>
    <phoneticPr fontId="2"/>
  </si>
  <si>
    <t>梅ノ木町　大里本町1・2　大里東口</t>
    <phoneticPr fontId="2"/>
  </si>
  <si>
    <t>下二十町</t>
    <phoneticPr fontId="2"/>
  </si>
  <si>
    <t>黄金町</t>
    <phoneticPr fontId="2"/>
  </si>
  <si>
    <t>大里戸ノ上1</t>
    <phoneticPr fontId="2"/>
  </si>
  <si>
    <t>柳町1</t>
    <phoneticPr fontId="2"/>
  </si>
  <si>
    <t>柳町2・3</t>
    <phoneticPr fontId="2"/>
  </si>
  <si>
    <t>原町</t>
    <phoneticPr fontId="2"/>
  </si>
  <si>
    <t>AG</t>
    <phoneticPr fontId="2"/>
  </si>
  <si>
    <t>大里本町3①</t>
    <phoneticPr fontId="2"/>
  </si>
  <si>
    <t>大里本町3②</t>
    <phoneticPr fontId="2"/>
  </si>
  <si>
    <t>中町</t>
    <phoneticPr fontId="2"/>
  </si>
  <si>
    <t>下馬寄</t>
    <phoneticPr fontId="2"/>
  </si>
  <si>
    <t>原町別院</t>
    <phoneticPr fontId="2"/>
  </si>
  <si>
    <t>大里原町</t>
    <phoneticPr fontId="2"/>
  </si>
  <si>
    <t>高田1</t>
    <phoneticPr fontId="2"/>
  </si>
  <si>
    <t>東馬寄　別院</t>
    <phoneticPr fontId="2"/>
  </si>
  <si>
    <t>高田2　柳原町</t>
    <phoneticPr fontId="2"/>
  </si>
  <si>
    <t>小松町</t>
    <phoneticPr fontId="2"/>
  </si>
  <si>
    <t>社ノ木</t>
    <phoneticPr fontId="2"/>
  </si>
  <si>
    <t>AH</t>
    <phoneticPr fontId="2"/>
  </si>
  <si>
    <t>社ノ木1</t>
    <phoneticPr fontId="2"/>
  </si>
  <si>
    <t>社ノ木2</t>
    <phoneticPr fontId="2"/>
  </si>
  <si>
    <t>稲積1</t>
    <phoneticPr fontId="2"/>
  </si>
  <si>
    <t>上馬寄1</t>
    <phoneticPr fontId="2"/>
  </si>
  <si>
    <t>新原町</t>
    <phoneticPr fontId="2"/>
  </si>
  <si>
    <t>上馬寄2</t>
    <phoneticPr fontId="2"/>
  </si>
  <si>
    <t>泉が丘　桃山台</t>
    <phoneticPr fontId="2"/>
  </si>
  <si>
    <t>大里桃山町</t>
    <phoneticPr fontId="2"/>
  </si>
  <si>
    <t>上馬寄3</t>
    <phoneticPr fontId="2"/>
  </si>
  <si>
    <t>藤松</t>
    <phoneticPr fontId="2"/>
  </si>
  <si>
    <t>AJ</t>
    <phoneticPr fontId="2"/>
  </si>
  <si>
    <t>西新町1</t>
    <phoneticPr fontId="2"/>
  </si>
  <si>
    <t>東新町1　大里新町</t>
    <phoneticPr fontId="2"/>
  </si>
  <si>
    <t>東新町2</t>
    <phoneticPr fontId="2"/>
  </si>
  <si>
    <t>光町1・2</t>
    <phoneticPr fontId="2"/>
  </si>
  <si>
    <t>藤松1</t>
    <phoneticPr fontId="2"/>
  </si>
  <si>
    <t>藤松2・3</t>
    <phoneticPr fontId="2"/>
  </si>
  <si>
    <t>11</t>
    <phoneticPr fontId="2"/>
  </si>
  <si>
    <t>緑ヶ丘</t>
    <phoneticPr fontId="2"/>
  </si>
  <si>
    <t>吉志</t>
    <phoneticPr fontId="2"/>
  </si>
  <si>
    <t>AL</t>
    <phoneticPr fontId="2"/>
  </si>
  <si>
    <t>吉志6</t>
    <phoneticPr fontId="2"/>
  </si>
  <si>
    <t>吉志7</t>
    <phoneticPr fontId="2"/>
  </si>
  <si>
    <t>吉志新町1・2</t>
    <phoneticPr fontId="2"/>
  </si>
  <si>
    <t>吉志1</t>
    <phoneticPr fontId="2"/>
  </si>
  <si>
    <t>吉志4・5</t>
    <phoneticPr fontId="2"/>
  </si>
  <si>
    <t>12</t>
    <phoneticPr fontId="2"/>
  </si>
  <si>
    <t>吉志3</t>
    <phoneticPr fontId="2"/>
  </si>
  <si>
    <t>13</t>
    <phoneticPr fontId="2"/>
  </si>
  <si>
    <t>吉志2</t>
    <phoneticPr fontId="2"/>
  </si>
  <si>
    <t>14</t>
    <phoneticPr fontId="2"/>
  </si>
  <si>
    <t>恒見町</t>
    <phoneticPr fontId="2"/>
  </si>
  <si>
    <t>15</t>
    <phoneticPr fontId="2"/>
  </si>
  <si>
    <t>吉志新町３</t>
    <phoneticPr fontId="2"/>
  </si>
  <si>
    <t>小倉北区</t>
    <phoneticPr fontId="2"/>
  </si>
  <si>
    <t>中井</t>
    <phoneticPr fontId="2"/>
  </si>
  <si>
    <t>32</t>
    <phoneticPr fontId="2"/>
  </si>
  <si>
    <t>KA</t>
    <phoneticPr fontId="2"/>
  </si>
  <si>
    <t>高見台　中井口　中井浜</t>
    <phoneticPr fontId="2"/>
  </si>
  <si>
    <t>中井1-①</t>
    <phoneticPr fontId="2"/>
  </si>
  <si>
    <t>中井1-②</t>
    <phoneticPr fontId="2"/>
  </si>
  <si>
    <t>中井3</t>
    <phoneticPr fontId="2"/>
  </si>
  <si>
    <t>中井2</t>
    <phoneticPr fontId="2"/>
  </si>
  <si>
    <t>中井5</t>
    <phoneticPr fontId="2"/>
  </si>
  <si>
    <t>中井4</t>
    <phoneticPr fontId="2"/>
  </si>
  <si>
    <t>朝日ヶ丘①</t>
    <phoneticPr fontId="2"/>
  </si>
  <si>
    <t>朝日ヶ丘②</t>
    <phoneticPr fontId="2"/>
  </si>
  <si>
    <t>井堀2</t>
    <phoneticPr fontId="2"/>
  </si>
  <si>
    <t>日明</t>
    <phoneticPr fontId="2"/>
  </si>
  <si>
    <t>KB</t>
    <phoneticPr fontId="2"/>
  </si>
  <si>
    <t>日明5</t>
    <phoneticPr fontId="2"/>
  </si>
  <si>
    <t>日明1</t>
    <phoneticPr fontId="2"/>
  </si>
  <si>
    <t>日明4</t>
    <phoneticPr fontId="2"/>
  </si>
  <si>
    <t>日明3</t>
    <phoneticPr fontId="2"/>
  </si>
  <si>
    <t>日明2</t>
    <phoneticPr fontId="2"/>
  </si>
  <si>
    <t>高峰町</t>
    <phoneticPr fontId="2"/>
  </si>
  <si>
    <t>緑ケ丘1</t>
    <phoneticPr fontId="2"/>
  </si>
  <si>
    <t>緑ケ丘2・3</t>
    <phoneticPr fontId="2"/>
  </si>
  <si>
    <t>白萩町</t>
    <phoneticPr fontId="2"/>
  </si>
  <si>
    <t>板櫃町</t>
    <phoneticPr fontId="2"/>
  </si>
  <si>
    <t>大門</t>
    <phoneticPr fontId="2"/>
  </si>
  <si>
    <t>KC</t>
    <phoneticPr fontId="2"/>
  </si>
  <si>
    <t>愛宕1　平松町</t>
    <phoneticPr fontId="2"/>
  </si>
  <si>
    <t>青葉1　鋳物師町</t>
    <phoneticPr fontId="2"/>
  </si>
  <si>
    <t>愛宕2　青葉2</t>
    <phoneticPr fontId="2"/>
  </si>
  <si>
    <t>菜園場1・2</t>
    <phoneticPr fontId="2"/>
  </si>
  <si>
    <t>下到津1</t>
    <phoneticPr fontId="2"/>
  </si>
  <si>
    <t>竪町1・2</t>
    <phoneticPr fontId="2"/>
  </si>
  <si>
    <t>室町1～3　大門1・2</t>
    <phoneticPr fontId="2"/>
  </si>
  <si>
    <t>城内</t>
    <phoneticPr fontId="2"/>
  </si>
  <si>
    <t>田町</t>
    <phoneticPr fontId="2"/>
  </si>
  <si>
    <t>金田2</t>
    <phoneticPr fontId="2"/>
  </si>
  <si>
    <t>金田1①</t>
    <phoneticPr fontId="2"/>
  </si>
  <si>
    <t>金田1②</t>
    <phoneticPr fontId="2"/>
  </si>
  <si>
    <t>魚町</t>
    <phoneticPr fontId="2"/>
  </si>
  <si>
    <t>KD</t>
    <phoneticPr fontId="2"/>
  </si>
  <si>
    <t>浅野 1・2・3</t>
    <phoneticPr fontId="2"/>
  </si>
  <si>
    <t>京町1・2　魚町1　船頭町</t>
    <phoneticPr fontId="2"/>
  </si>
  <si>
    <t>京町3・4　米町1-2</t>
    <phoneticPr fontId="2"/>
  </si>
  <si>
    <t>魚町2～4　船場町</t>
    <phoneticPr fontId="2"/>
  </si>
  <si>
    <t>堺町1・2　鍛冶町1・2</t>
    <phoneticPr fontId="2"/>
  </si>
  <si>
    <t>紺屋町</t>
    <phoneticPr fontId="2"/>
  </si>
  <si>
    <t>古船場町</t>
    <phoneticPr fontId="2"/>
  </si>
  <si>
    <t>中津口1</t>
    <phoneticPr fontId="2"/>
  </si>
  <si>
    <t>中津口2</t>
    <phoneticPr fontId="2"/>
  </si>
  <si>
    <t>砂津</t>
    <phoneticPr fontId="2"/>
  </si>
  <si>
    <t>KE</t>
    <phoneticPr fontId="2"/>
  </si>
  <si>
    <t>末広1</t>
    <phoneticPr fontId="2"/>
  </si>
  <si>
    <t>長浜町</t>
    <phoneticPr fontId="2"/>
  </si>
  <si>
    <t>砂津3</t>
    <phoneticPr fontId="2"/>
  </si>
  <si>
    <t>砂津1</t>
    <phoneticPr fontId="2"/>
  </si>
  <si>
    <t>砂津2</t>
    <phoneticPr fontId="2"/>
  </si>
  <si>
    <t>下富野1</t>
    <phoneticPr fontId="2"/>
  </si>
  <si>
    <t>下富野2</t>
    <phoneticPr fontId="2"/>
  </si>
  <si>
    <t>上富野1</t>
    <phoneticPr fontId="2"/>
  </si>
  <si>
    <t>上富野2</t>
    <phoneticPr fontId="2"/>
  </si>
  <si>
    <t>赤坂</t>
    <phoneticPr fontId="2"/>
  </si>
  <si>
    <t>KF</t>
    <phoneticPr fontId="2"/>
  </si>
  <si>
    <t>上富野3</t>
    <phoneticPr fontId="2"/>
  </si>
  <si>
    <t>上富野4</t>
    <phoneticPr fontId="2"/>
  </si>
  <si>
    <t>上富野5</t>
    <phoneticPr fontId="2"/>
  </si>
  <si>
    <t>赤坂1</t>
    <phoneticPr fontId="2"/>
  </si>
  <si>
    <t>赤坂2</t>
    <phoneticPr fontId="2"/>
  </si>
  <si>
    <t>赤坂3</t>
    <phoneticPr fontId="2"/>
  </si>
  <si>
    <t>赤坂4</t>
    <phoneticPr fontId="2"/>
  </si>
  <si>
    <t>須賀町</t>
    <phoneticPr fontId="2"/>
  </si>
  <si>
    <t>井堀</t>
    <phoneticPr fontId="2"/>
  </si>
  <si>
    <t>KG</t>
    <phoneticPr fontId="2"/>
  </si>
  <si>
    <t>井堀3</t>
    <phoneticPr fontId="2"/>
  </si>
  <si>
    <t>井堀1</t>
    <phoneticPr fontId="2"/>
  </si>
  <si>
    <t>下到津2</t>
    <phoneticPr fontId="2"/>
  </si>
  <si>
    <t>井堀4</t>
    <phoneticPr fontId="2"/>
  </si>
  <si>
    <t>都1</t>
    <phoneticPr fontId="2"/>
  </si>
  <si>
    <t>上到津1・2</t>
    <phoneticPr fontId="2"/>
  </si>
  <si>
    <t>下到津3・4</t>
    <phoneticPr fontId="2"/>
  </si>
  <si>
    <t>上到津3　都2　井堀5</t>
    <phoneticPr fontId="2"/>
  </si>
  <si>
    <t>上到津4</t>
    <phoneticPr fontId="2"/>
  </si>
  <si>
    <t>木町</t>
    <phoneticPr fontId="2"/>
  </si>
  <si>
    <t>KH</t>
    <phoneticPr fontId="2"/>
  </si>
  <si>
    <t>清水1</t>
    <phoneticPr fontId="2"/>
  </si>
  <si>
    <t>原町1</t>
    <phoneticPr fontId="2"/>
  </si>
  <si>
    <t>原町2</t>
    <phoneticPr fontId="2"/>
  </si>
  <si>
    <t>清水2</t>
    <phoneticPr fontId="2"/>
  </si>
  <si>
    <t>木町4</t>
    <phoneticPr fontId="2"/>
  </si>
  <si>
    <t>大手町①</t>
    <phoneticPr fontId="2"/>
  </si>
  <si>
    <t>大手町②</t>
    <phoneticPr fontId="2"/>
  </si>
  <si>
    <t>大手町③</t>
    <phoneticPr fontId="2"/>
  </si>
  <si>
    <t>木町1</t>
    <phoneticPr fontId="2"/>
  </si>
  <si>
    <t>木町3</t>
    <phoneticPr fontId="2"/>
  </si>
  <si>
    <t>木町2</t>
    <phoneticPr fontId="2"/>
  </si>
  <si>
    <t>香春口</t>
    <phoneticPr fontId="2"/>
  </si>
  <si>
    <t>KK</t>
    <phoneticPr fontId="2"/>
  </si>
  <si>
    <t>馬借1</t>
    <phoneticPr fontId="2"/>
  </si>
  <si>
    <t>馬借2</t>
    <phoneticPr fontId="2"/>
  </si>
  <si>
    <t>馬借3</t>
    <phoneticPr fontId="2"/>
  </si>
  <si>
    <t>中島1</t>
    <phoneticPr fontId="2"/>
  </si>
  <si>
    <t>吉野町</t>
    <phoneticPr fontId="2"/>
  </si>
  <si>
    <t>昭和町</t>
    <phoneticPr fontId="2"/>
  </si>
  <si>
    <t>香春口1</t>
    <phoneticPr fontId="2"/>
  </si>
  <si>
    <t>香春口2</t>
    <phoneticPr fontId="2"/>
  </si>
  <si>
    <t>江南町</t>
    <phoneticPr fontId="2"/>
  </si>
  <si>
    <t>宇佐町</t>
    <phoneticPr fontId="2"/>
  </si>
  <si>
    <t>KL</t>
    <phoneticPr fontId="2"/>
  </si>
  <si>
    <t>大田町</t>
    <phoneticPr fontId="2"/>
  </si>
  <si>
    <t>宇佐町1</t>
    <phoneticPr fontId="2"/>
  </si>
  <si>
    <t>明和町</t>
    <phoneticPr fontId="2"/>
  </si>
  <si>
    <t>宇佐町2</t>
    <phoneticPr fontId="2"/>
  </si>
  <si>
    <t>下富野4</t>
    <phoneticPr fontId="2"/>
  </si>
  <si>
    <t>神岳1</t>
    <phoneticPr fontId="2"/>
  </si>
  <si>
    <t>神岳2</t>
    <phoneticPr fontId="2"/>
  </si>
  <si>
    <t>大畠</t>
    <phoneticPr fontId="2"/>
  </si>
  <si>
    <t>KM</t>
    <phoneticPr fontId="2"/>
  </si>
  <si>
    <t>下富野3</t>
    <phoneticPr fontId="2"/>
  </si>
  <si>
    <t>常盤町　神幸町</t>
    <phoneticPr fontId="2"/>
  </si>
  <si>
    <t>下富野5</t>
    <phoneticPr fontId="2"/>
  </si>
  <si>
    <t>小文字1</t>
    <phoneticPr fontId="2"/>
  </si>
  <si>
    <t>大畠2</t>
    <phoneticPr fontId="2"/>
  </si>
  <si>
    <t>山門町　小文字2</t>
    <phoneticPr fontId="2"/>
  </si>
  <si>
    <t>大畠1</t>
    <phoneticPr fontId="2"/>
  </si>
  <si>
    <t>大畠3</t>
    <phoneticPr fontId="2"/>
  </si>
  <si>
    <t>寿山町</t>
    <phoneticPr fontId="2"/>
  </si>
  <si>
    <t>金鶏</t>
    <phoneticPr fontId="2"/>
  </si>
  <si>
    <t>KN</t>
    <phoneticPr fontId="2"/>
  </si>
  <si>
    <t>下到津5</t>
    <phoneticPr fontId="2"/>
  </si>
  <si>
    <t>真鶴1</t>
    <phoneticPr fontId="2"/>
  </si>
  <si>
    <t>清水3</t>
    <phoneticPr fontId="2"/>
  </si>
  <si>
    <t>金鶏町</t>
    <phoneticPr fontId="2"/>
  </si>
  <si>
    <t>真鶴2</t>
    <phoneticPr fontId="2"/>
  </si>
  <si>
    <t>清水5</t>
    <phoneticPr fontId="2"/>
  </si>
  <si>
    <t>清水4</t>
    <phoneticPr fontId="2"/>
  </si>
  <si>
    <t>泉台3</t>
    <phoneticPr fontId="2"/>
  </si>
  <si>
    <t>泉台2</t>
    <phoneticPr fontId="2"/>
  </si>
  <si>
    <t>泉台1</t>
    <phoneticPr fontId="2"/>
  </si>
  <si>
    <t>皿山町</t>
    <phoneticPr fontId="2"/>
  </si>
  <si>
    <t>篠崎</t>
    <phoneticPr fontId="2"/>
  </si>
  <si>
    <t>KP</t>
    <phoneticPr fontId="2"/>
  </si>
  <si>
    <t>弁天町</t>
    <phoneticPr fontId="2"/>
  </si>
  <si>
    <t>竪林町</t>
    <phoneticPr fontId="2"/>
  </si>
  <si>
    <t>新高田1</t>
    <phoneticPr fontId="2"/>
  </si>
  <si>
    <t>高尾1</t>
    <phoneticPr fontId="2"/>
  </si>
  <si>
    <t>新高田2</t>
    <phoneticPr fontId="2"/>
  </si>
  <si>
    <t>篠崎1</t>
    <phoneticPr fontId="2"/>
  </si>
  <si>
    <t>白銀</t>
    <phoneticPr fontId="2"/>
  </si>
  <si>
    <t>KR</t>
    <phoneticPr fontId="2"/>
  </si>
  <si>
    <t>貴船町　東篠崎3</t>
    <phoneticPr fontId="2"/>
  </si>
  <si>
    <t>白銀1</t>
    <phoneticPr fontId="2"/>
  </si>
  <si>
    <t>黄金1</t>
    <phoneticPr fontId="2"/>
  </si>
  <si>
    <t>白銀2</t>
    <phoneticPr fontId="2"/>
  </si>
  <si>
    <t>黄金2</t>
    <phoneticPr fontId="2"/>
  </si>
  <si>
    <t>東篠崎1</t>
    <phoneticPr fontId="2"/>
  </si>
  <si>
    <t>片野5</t>
    <phoneticPr fontId="2"/>
  </si>
  <si>
    <t>片野</t>
    <phoneticPr fontId="2"/>
  </si>
  <si>
    <t>KS</t>
    <phoneticPr fontId="2"/>
  </si>
  <si>
    <t>三萩野1</t>
    <phoneticPr fontId="2"/>
  </si>
  <si>
    <t>萩崎町</t>
    <phoneticPr fontId="2"/>
  </si>
  <si>
    <t>片野1</t>
    <phoneticPr fontId="2"/>
  </si>
  <si>
    <t>三萩野2</t>
    <phoneticPr fontId="2"/>
  </si>
  <si>
    <t>片野3</t>
    <phoneticPr fontId="2"/>
  </si>
  <si>
    <t>片野2</t>
    <phoneticPr fontId="2"/>
  </si>
  <si>
    <t>三郎丸3</t>
    <phoneticPr fontId="2"/>
  </si>
  <si>
    <t>片野4-①</t>
    <phoneticPr fontId="2"/>
  </si>
  <si>
    <t>片野4-②</t>
    <phoneticPr fontId="2"/>
  </si>
  <si>
    <t>三郎丸1</t>
    <phoneticPr fontId="2"/>
  </si>
  <si>
    <t>三郎丸2</t>
    <phoneticPr fontId="2"/>
  </si>
  <si>
    <t>足立</t>
    <phoneticPr fontId="2"/>
  </si>
  <si>
    <t>KT</t>
    <phoneticPr fontId="2"/>
  </si>
  <si>
    <t>熊本1</t>
    <phoneticPr fontId="2"/>
  </si>
  <si>
    <t>熊本2</t>
    <phoneticPr fontId="2"/>
  </si>
  <si>
    <t>熊本3</t>
    <phoneticPr fontId="2"/>
  </si>
  <si>
    <t>足原1</t>
    <phoneticPr fontId="2"/>
  </si>
  <si>
    <t>足立1</t>
    <phoneticPr fontId="2"/>
  </si>
  <si>
    <t>熊本4</t>
    <phoneticPr fontId="2"/>
  </si>
  <si>
    <t>足原2</t>
    <phoneticPr fontId="2"/>
  </si>
  <si>
    <t>足立2</t>
    <phoneticPr fontId="2"/>
  </si>
  <si>
    <t>黒原1　足立3</t>
    <phoneticPr fontId="2"/>
  </si>
  <si>
    <t>妙見町</t>
    <phoneticPr fontId="2"/>
  </si>
  <si>
    <t>黒原2</t>
    <phoneticPr fontId="2"/>
  </si>
  <si>
    <t>熊谷</t>
    <phoneticPr fontId="2"/>
  </si>
  <si>
    <t>KW</t>
    <phoneticPr fontId="2"/>
  </si>
  <si>
    <t>篠崎2-①</t>
    <phoneticPr fontId="2"/>
  </si>
  <si>
    <t>篠崎2-②</t>
    <phoneticPr fontId="2"/>
  </si>
  <si>
    <t>今町1</t>
    <phoneticPr fontId="2"/>
  </si>
  <si>
    <t>熊谷1</t>
    <phoneticPr fontId="2"/>
  </si>
  <si>
    <t>今町2</t>
    <phoneticPr fontId="2"/>
  </si>
  <si>
    <t>熊谷2</t>
    <phoneticPr fontId="2"/>
  </si>
  <si>
    <t>今町3</t>
    <phoneticPr fontId="2"/>
  </si>
  <si>
    <t>南丘1・3</t>
    <phoneticPr fontId="2"/>
  </si>
  <si>
    <t>南丘2</t>
    <phoneticPr fontId="2"/>
  </si>
  <si>
    <t>高坊</t>
    <phoneticPr fontId="2"/>
  </si>
  <si>
    <t>KX</t>
    <phoneticPr fontId="2"/>
  </si>
  <si>
    <t>片野新町1</t>
    <phoneticPr fontId="2"/>
  </si>
  <si>
    <t>片野新町2</t>
    <phoneticPr fontId="2"/>
  </si>
  <si>
    <t>片野新町3</t>
    <phoneticPr fontId="2"/>
  </si>
  <si>
    <t>城野団地</t>
    <phoneticPr fontId="2"/>
  </si>
  <si>
    <t>黒住町</t>
    <phoneticPr fontId="2"/>
  </si>
  <si>
    <t>黒原3</t>
    <phoneticPr fontId="2"/>
  </si>
  <si>
    <t>若富士町</t>
    <phoneticPr fontId="2"/>
  </si>
  <si>
    <t>重住3　東城野町</t>
    <phoneticPr fontId="2"/>
  </si>
  <si>
    <t>高坊1</t>
    <phoneticPr fontId="2"/>
  </si>
  <si>
    <t>高坊2</t>
    <phoneticPr fontId="2"/>
  </si>
  <si>
    <t>霧ケ丘1</t>
    <phoneticPr fontId="2"/>
  </si>
  <si>
    <t>霧ケ丘2</t>
    <phoneticPr fontId="2"/>
  </si>
  <si>
    <t>霧ケ丘3</t>
    <phoneticPr fontId="2"/>
  </si>
  <si>
    <t>小倉南区</t>
    <phoneticPr fontId="2"/>
  </si>
  <si>
    <t>城野</t>
    <phoneticPr fontId="2"/>
  </si>
  <si>
    <t>33</t>
    <phoneticPr fontId="2"/>
  </si>
  <si>
    <t>MA</t>
    <phoneticPr fontId="2"/>
  </si>
  <si>
    <t>八幡町</t>
    <phoneticPr fontId="2"/>
  </si>
  <si>
    <t>富士見2・3</t>
    <phoneticPr fontId="2"/>
  </si>
  <si>
    <t>城野2　富士見1</t>
    <phoneticPr fontId="2"/>
  </si>
  <si>
    <t>下城野1</t>
    <phoneticPr fontId="2"/>
  </si>
  <si>
    <t>下城野2・3</t>
    <phoneticPr fontId="2"/>
  </si>
  <si>
    <t>城野4</t>
    <phoneticPr fontId="2"/>
  </si>
  <si>
    <t>城野3</t>
    <phoneticPr fontId="2"/>
  </si>
  <si>
    <t>城野1　重住2</t>
    <phoneticPr fontId="2"/>
  </si>
  <si>
    <t>重住1</t>
    <phoneticPr fontId="2"/>
  </si>
  <si>
    <t>北方</t>
    <phoneticPr fontId="2"/>
  </si>
  <si>
    <t>MB</t>
    <phoneticPr fontId="2"/>
  </si>
  <si>
    <t>北方3-①</t>
    <phoneticPr fontId="2"/>
  </si>
  <si>
    <t>北方3-②</t>
    <phoneticPr fontId="2"/>
  </si>
  <si>
    <t>北方2-①</t>
    <phoneticPr fontId="2"/>
  </si>
  <si>
    <t>北方2-②</t>
    <phoneticPr fontId="2"/>
  </si>
  <si>
    <t>北方1</t>
    <phoneticPr fontId="2"/>
  </si>
  <si>
    <t>北方4</t>
    <phoneticPr fontId="2"/>
  </si>
  <si>
    <t>若園</t>
    <phoneticPr fontId="2"/>
  </si>
  <si>
    <t>MC</t>
    <phoneticPr fontId="2"/>
  </si>
  <si>
    <t>春ケ丘</t>
    <phoneticPr fontId="2"/>
  </si>
  <si>
    <t>若園1*</t>
    <phoneticPr fontId="2"/>
  </si>
  <si>
    <t>若園2</t>
    <phoneticPr fontId="2"/>
  </si>
  <si>
    <t>西水町　東水町</t>
    <phoneticPr fontId="2"/>
  </si>
  <si>
    <t>若園4</t>
    <phoneticPr fontId="2"/>
  </si>
  <si>
    <t>若園3*</t>
    <phoneticPr fontId="2"/>
  </si>
  <si>
    <t>蜷田若園2*</t>
    <phoneticPr fontId="2"/>
  </si>
  <si>
    <t>蜷田若園1*</t>
    <phoneticPr fontId="2"/>
  </si>
  <si>
    <t>蜷田若園3*</t>
    <phoneticPr fontId="2"/>
  </si>
  <si>
    <t>湯川</t>
    <phoneticPr fontId="2"/>
  </si>
  <si>
    <t>MD</t>
    <phoneticPr fontId="2"/>
  </si>
  <si>
    <t>湯川2・3</t>
    <phoneticPr fontId="2"/>
  </si>
  <si>
    <t>湯川4</t>
    <phoneticPr fontId="2"/>
  </si>
  <si>
    <t>湯川1・5①</t>
    <phoneticPr fontId="2"/>
  </si>
  <si>
    <t>湯川5②</t>
    <phoneticPr fontId="2"/>
  </si>
  <si>
    <t>湯川新町1*</t>
    <phoneticPr fontId="2"/>
  </si>
  <si>
    <t>湯川新町2</t>
    <phoneticPr fontId="2"/>
  </si>
  <si>
    <t>湯川新町3</t>
    <phoneticPr fontId="2"/>
  </si>
  <si>
    <t>湯川新町4</t>
    <phoneticPr fontId="2"/>
  </si>
  <si>
    <t>葛原</t>
    <phoneticPr fontId="2"/>
  </si>
  <si>
    <t>ME</t>
    <phoneticPr fontId="2"/>
  </si>
  <si>
    <t>葛原2</t>
    <phoneticPr fontId="2"/>
  </si>
  <si>
    <t>葛原3</t>
    <phoneticPr fontId="2"/>
  </si>
  <si>
    <t>葛原4</t>
    <phoneticPr fontId="2"/>
  </si>
  <si>
    <t>葛原本町2</t>
    <phoneticPr fontId="2"/>
  </si>
  <si>
    <t>葛原本町3</t>
    <phoneticPr fontId="2"/>
  </si>
  <si>
    <t>葛原高松1・2</t>
    <phoneticPr fontId="2"/>
  </si>
  <si>
    <t>葛原本町4</t>
    <phoneticPr fontId="2"/>
  </si>
  <si>
    <t>葛原本町5①</t>
    <phoneticPr fontId="2"/>
  </si>
  <si>
    <t>葛原本町5②</t>
    <phoneticPr fontId="2"/>
  </si>
  <si>
    <t>葛原1①</t>
    <phoneticPr fontId="2"/>
  </si>
  <si>
    <t>葛原1②・5</t>
    <phoneticPr fontId="2"/>
  </si>
  <si>
    <t>葛原本町1・6①</t>
    <phoneticPr fontId="2"/>
  </si>
  <si>
    <t>葛原本町1・6②</t>
    <phoneticPr fontId="2"/>
  </si>
  <si>
    <t>上葛原1</t>
    <phoneticPr fontId="2"/>
  </si>
  <si>
    <t>上葛原2</t>
    <phoneticPr fontId="2"/>
  </si>
  <si>
    <t>16</t>
    <phoneticPr fontId="2"/>
  </si>
  <si>
    <t>葛原元町1～3</t>
    <phoneticPr fontId="2"/>
  </si>
  <si>
    <t>沼</t>
    <phoneticPr fontId="2"/>
  </si>
  <si>
    <t>MF</t>
    <phoneticPr fontId="2"/>
  </si>
  <si>
    <t>沼緑町2</t>
    <phoneticPr fontId="2"/>
  </si>
  <si>
    <t>沼緑町3</t>
    <phoneticPr fontId="2"/>
  </si>
  <si>
    <t>沼緑町4</t>
    <phoneticPr fontId="2"/>
  </si>
  <si>
    <t>沼本町2</t>
    <phoneticPr fontId="2"/>
  </si>
  <si>
    <t>沼本町3</t>
    <phoneticPr fontId="2"/>
  </si>
  <si>
    <t>葛原東1・2</t>
    <phoneticPr fontId="2"/>
  </si>
  <si>
    <t>沼緑町1</t>
    <phoneticPr fontId="2"/>
  </si>
  <si>
    <t>沼緑町5</t>
    <phoneticPr fontId="2"/>
  </si>
  <si>
    <t>沼本町1</t>
    <phoneticPr fontId="2"/>
  </si>
  <si>
    <t>沼本町4</t>
    <phoneticPr fontId="2"/>
  </si>
  <si>
    <t>沼南町1</t>
    <phoneticPr fontId="2"/>
  </si>
  <si>
    <t>沼南町2</t>
    <phoneticPr fontId="2"/>
  </si>
  <si>
    <t>沼南町3</t>
    <phoneticPr fontId="2"/>
  </si>
  <si>
    <t>葛原東5・6</t>
    <phoneticPr fontId="2"/>
  </si>
  <si>
    <t>葛原東3・4</t>
    <phoneticPr fontId="2"/>
  </si>
  <si>
    <t>吉田</t>
    <phoneticPr fontId="2"/>
  </si>
  <si>
    <t>MG</t>
    <phoneticPr fontId="2"/>
  </si>
  <si>
    <t>上吉田4</t>
    <phoneticPr fontId="2"/>
  </si>
  <si>
    <t>沼新町1～3</t>
    <phoneticPr fontId="2"/>
  </si>
  <si>
    <t>上吉田3-①</t>
    <phoneticPr fontId="2"/>
  </si>
  <si>
    <t>上吉田3-②</t>
    <phoneticPr fontId="2"/>
  </si>
  <si>
    <t>上吉田2・5</t>
    <phoneticPr fontId="2"/>
  </si>
  <si>
    <t>上吉田1・6</t>
    <phoneticPr fontId="2"/>
  </si>
  <si>
    <t>中吉田6</t>
    <phoneticPr fontId="2"/>
  </si>
  <si>
    <t>中吉田1</t>
    <phoneticPr fontId="2"/>
  </si>
  <si>
    <t>中吉田3</t>
    <phoneticPr fontId="2"/>
  </si>
  <si>
    <t>中吉田2・4・5</t>
    <phoneticPr fontId="2"/>
  </si>
  <si>
    <t>下吉田1・4</t>
    <phoneticPr fontId="2"/>
  </si>
  <si>
    <t>大字吉田　下吉田2・3</t>
    <phoneticPr fontId="2"/>
  </si>
  <si>
    <t>吉田にれの木坂1・2</t>
    <phoneticPr fontId="2"/>
  </si>
  <si>
    <t>津田</t>
    <phoneticPr fontId="2"/>
  </si>
  <si>
    <t>MH</t>
    <phoneticPr fontId="2"/>
  </si>
  <si>
    <t>長野1</t>
    <phoneticPr fontId="2"/>
  </si>
  <si>
    <t>長野3　津田新町1・2*</t>
    <phoneticPr fontId="2"/>
  </si>
  <si>
    <t>津田新町3・4*</t>
    <phoneticPr fontId="2"/>
  </si>
  <si>
    <t>田原新町1*</t>
    <phoneticPr fontId="2"/>
  </si>
  <si>
    <t>田原新町2・3</t>
    <phoneticPr fontId="2"/>
  </si>
  <si>
    <t>長野2　長野本町1～4　津田1*</t>
    <phoneticPr fontId="2"/>
  </si>
  <si>
    <t>津田2・3*</t>
    <phoneticPr fontId="2"/>
  </si>
  <si>
    <t>津田4・5</t>
    <phoneticPr fontId="2"/>
  </si>
  <si>
    <t>舞ケ丘2・3</t>
    <phoneticPr fontId="2"/>
  </si>
  <si>
    <t>舞ケ丘1・4・5*</t>
    <phoneticPr fontId="2"/>
  </si>
  <si>
    <t>長野東町　津田南町*</t>
    <phoneticPr fontId="2"/>
  </si>
  <si>
    <t>曽根</t>
    <phoneticPr fontId="2"/>
  </si>
  <si>
    <t>MJ</t>
    <phoneticPr fontId="2"/>
  </si>
  <si>
    <t>下曽根1</t>
    <phoneticPr fontId="2"/>
  </si>
  <si>
    <t>下曽根2</t>
    <phoneticPr fontId="2"/>
  </si>
  <si>
    <t>下曽根3</t>
    <phoneticPr fontId="2"/>
  </si>
  <si>
    <t>下曽根4*</t>
    <phoneticPr fontId="2"/>
  </si>
  <si>
    <t>中曽根東1・2</t>
    <phoneticPr fontId="2"/>
  </si>
  <si>
    <t>中曽根東３～４</t>
    <phoneticPr fontId="2"/>
  </si>
  <si>
    <t>下曽根新町*</t>
    <phoneticPr fontId="2"/>
  </si>
  <si>
    <t>中曽根1*</t>
    <phoneticPr fontId="2"/>
  </si>
  <si>
    <t>中曽根2・3*</t>
    <phoneticPr fontId="2"/>
  </si>
  <si>
    <t>中曽根4*</t>
    <phoneticPr fontId="2"/>
  </si>
  <si>
    <t>中曽根5・6*</t>
    <phoneticPr fontId="2"/>
  </si>
  <si>
    <t>曽根北町*</t>
    <phoneticPr fontId="2"/>
  </si>
  <si>
    <t>貫</t>
    <phoneticPr fontId="2"/>
  </si>
  <si>
    <t>MK</t>
    <phoneticPr fontId="2"/>
  </si>
  <si>
    <t>田原1・3*</t>
    <phoneticPr fontId="2"/>
  </si>
  <si>
    <t>田原2</t>
    <phoneticPr fontId="2"/>
  </si>
  <si>
    <t>田原4・5</t>
    <phoneticPr fontId="2"/>
  </si>
  <si>
    <t>東貫1*</t>
    <phoneticPr fontId="2"/>
  </si>
  <si>
    <t>東貫2*</t>
    <phoneticPr fontId="2"/>
  </si>
  <si>
    <t>東貫3</t>
    <phoneticPr fontId="2"/>
  </si>
  <si>
    <t>上貫1</t>
    <phoneticPr fontId="2"/>
  </si>
  <si>
    <t>上貫2</t>
    <phoneticPr fontId="2"/>
  </si>
  <si>
    <t>下貫1・2*</t>
    <phoneticPr fontId="2"/>
  </si>
  <si>
    <t>下貫3*</t>
    <phoneticPr fontId="2"/>
  </si>
  <si>
    <t>下貫4　大字貫（一部）*</t>
    <phoneticPr fontId="2"/>
  </si>
  <si>
    <t>上貫3　西貫1・2</t>
    <phoneticPr fontId="2"/>
  </si>
  <si>
    <t>中貫1</t>
    <phoneticPr fontId="2"/>
  </si>
  <si>
    <t>中貫2　中貫本町*</t>
    <phoneticPr fontId="2"/>
  </si>
  <si>
    <t>貫弥生が丘1～4*</t>
    <phoneticPr fontId="2"/>
  </si>
  <si>
    <t>朽網</t>
    <phoneticPr fontId="2"/>
  </si>
  <si>
    <t>ML</t>
    <phoneticPr fontId="2"/>
  </si>
  <si>
    <t>上曽根1～3</t>
    <phoneticPr fontId="2"/>
  </si>
  <si>
    <t>上曽根4・5　朽網西2*</t>
    <phoneticPr fontId="2"/>
  </si>
  <si>
    <t>上曽根新町　曽根新田南1～4*</t>
    <phoneticPr fontId="2"/>
  </si>
  <si>
    <t>朽網西1　大字朽網　大字曽根新田*</t>
    <phoneticPr fontId="2"/>
  </si>
  <si>
    <t>朽網西3*</t>
    <phoneticPr fontId="2"/>
  </si>
  <si>
    <t>朽網西5*</t>
    <phoneticPr fontId="2"/>
  </si>
  <si>
    <t>朽網西6　朽網東2*</t>
    <phoneticPr fontId="2"/>
  </si>
  <si>
    <t>朽網西4*</t>
    <phoneticPr fontId="2"/>
  </si>
  <si>
    <t>朽網東1＊</t>
    <phoneticPr fontId="2"/>
  </si>
  <si>
    <t>朽網東3*</t>
    <phoneticPr fontId="2"/>
  </si>
  <si>
    <t>朽網東4・5*</t>
    <phoneticPr fontId="2"/>
  </si>
  <si>
    <t>朽網東6*</t>
    <phoneticPr fontId="2"/>
  </si>
  <si>
    <t>蒲生</t>
    <phoneticPr fontId="2"/>
  </si>
  <si>
    <t>MM</t>
    <phoneticPr fontId="2"/>
  </si>
  <si>
    <t>蒲生1・2</t>
    <phoneticPr fontId="2"/>
  </si>
  <si>
    <t>蒲生3・4</t>
    <phoneticPr fontId="2"/>
  </si>
  <si>
    <t>下南方1・2　蒲生5</t>
    <phoneticPr fontId="2"/>
  </si>
  <si>
    <t>南方1</t>
    <phoneticPr fontId="2"/>
  </si>
  <si>
    <t>徳力新町1</t>
    <phoneticPr fontId="2"/>
  </si>
  <si>
    <t>徳力新町2</t>
    <phoneticPr fontId="2"/>
  </si>
  <si>
    <t>南方2</t>
    <phoneticPr fontId="2"/>
  </si>
  <si>
    <t>南方3</t>
    <phoneticPr fontId="2"/>
  </si>
  <si>
    <t>南方4</t>
    <phoneticPr fontId="2"/>
  </si>
  <si>
    <t>南方5</t>
    <phoneticPr fontId="2"/>
  </si>
  <si>
    <t>徳力</t>
    <phoneticPr fontId="2"/>
  </si>
  <si>
    <t>MN</t>
    <phoneticPr fontId="2"/>
  </si>
  <si>
    <t>守恒本町1</t>
    <phoneticPr fontId="2"/>
  </si>
  <si>
    <t>守恒本町2</t>
    <phoneticPr fontId="2"/>
  </si>
  <si>
    <t>守恒本町3</t>
    <phoneticPr fontId="2"/>
  </si>
  <si>
    <t>徳力1-①</t>
    <phoneticPr fontId="2"/>
  </si>
  <si>
    <t>徳力1-②</t>
    <phoneticPr fontId="2"/>
  </si>
  <si>
    <t>徳力団地-①</t>
    <phoneticPr fontId="2"/>
  </si>
  <si>
    <t>徳力団地-②</t>
    <phoneticPr fontId="2"/>
  </si>
  <si>
    <t>徳力団地-③</t>
    <phoneticPr fontId="2"/>
  </si>
  <si>
    <t>徳力2</t>
    <phoneticPr fontId="2"/>
  </si>
  <si>
    <t>徳力3・5</t>
    <phoneticPr fontId="2"/>
  </si>
  <si>
    <t>徳力6</t>
    <phoneticPr fontId="2"/>
  </si>
  <si>
    <t>徳力7</t>
    <phoneticPr fontId="2"/>
  </si>
  <si>
    <t>徳力4</t>
    <phoneticPr fontId="2"/>
  </si>
  <si>
    <t>石田</t>
    <phoneticPr fontId="2"/>
  </si>
  <si>
    <t>MP</t>
    <phoneticPr fontId="2"/>
  </si>
  <si>
    <t>南若園町</t>
    <phoneticPr fontId="2"/>
  </si>
  <si>
    <t>下石田1　八重洲町</t>
    <phoneticPr fontId="2"/>
  </si>
  <si>
    <t>葉山町1・3</t>
    <phoneticPr fontId="2"/>
  </si>
  <si>
    <t>石田町</t>
    <phoneticPr fontId="2"/>
  </si>
  <si>
    <t>日の出町1</t>
    <phoneticPr fontId="2"/>
  </si>
  <si>
    <t>日の出町2　葉山町2</t>
    <phoneticPr fontId="2"/>
  </si>
  <si>
    <t>上石田1　下石田2・3*</t>
    <phoneticPr fontId="2"/>
  </si>
  <si>
    <t>星和台1</t>
    <phoneticPr fontId="2"/>
  </si>
  <si>
    <t>星和台2　上石田2</t>
    <phoneticPr fontId="2"/>
  </si>
  <si>
    <t>横代</t>
    <phoneticPr fontId="2"/>
  </si>
  <si>
    <t>MR</t>
    <phoneticPr fontId="2"/>
  </si>
  <si>
    <t>横代北町1</t>
    <phoneticPr fontId="2"/>
  </si>
  <si>
    <t>横代北町2</t>
    <phoneticPr fontId="2"/>
  </si>
  <si>
    <t>横代東町1・2*</t>
    <phoneticPr fontId="2"/>
  </si>
  <si>
    <t>横代北町5*</t>
    <phoneticPr fontId="2"/>
  </si>
  <si>
    <t>横代北町3</t>
    <phoneticPr fontId="2"/>
  </si>
  <si>
    <t>横代東町3・4</t>
    <phoneticPr fontId="2"/>
  </si>
  <si>
    <t>横代北町4　上石田3*</t>
    <phoneticPr fontId="2"/>
  </si>
  <si>
    <t>石田南1</t>
    <phoneticPr fontId="2"/>
  </si>
  <si>
    <t>横代葉山</t>
    <phoneticPr fontId="2"/>
  </si>
  <si>
    <t>企救丘</t>
    <phoneticPr fontId="2"/>
  </si>
  <si>
    <t>MS</t>
    <phoneticPr fontId="2"/>
  </si>
  <si>
    <t>守恒1*</t>
    <phoneticPr fontId="2"/>
  </si>
  <si>
    <t>守恒3</t>
    <phoneticPr fontId="2"/>
  </si>
  <si>
    <t>守恒2*</t>
    <phoneticPr fontId="2"/>
  </si>
  <si>
    <t>守恒4・5</t>
    <phoneticPr fontId="2"/>
  </si>
  <si>
    <t>企救丘6</t>
    <phoneticPr fontId="2"/>
  </si>
  <si>
    <t>企救丘5</t>
    <phoneticPr fontId="2"/>
  </si>
  <si>
    <t>山手1</t>
    <phoneticPr fontId="2"/>
  </si>
  <si>
    <t>山手2</t>
    <phoneticPr fontId="2"/>
  </si>
  <si>
    <t>山手3</t>
    <phoneticPr fontId="2"/>
  </si>
  <si>
    <t>企救丘3・4</t>
    <phoneticPr fontId="2"/>
  </si>
  <si>
    <t>企救丘1</t>
    <phoneticPr fontId="2"/>
  </si>
  <si>
    <t>企救丘2</t>
    <phoneticPr fontId="2"/>
  </si>
  <si>
    <t>志井</t>
    <phoneticPr fontId="2"/>
  </si>
  <si>
    <t>MT</t>
    <phoneticPr fontId="2"/>
  </si>
  <si>
    <t>志徳1</t>
    <phoneticPr fontId="2"/>
  </si>
  <si>
    <t>志井3</t>
    <phoneticPr fontId="2"/>
  </si>
  <si>
    <t>志井2・4</t>
    <phoneticPr fontId="2"/>
  </si>
  <si>
    <t>志井1・5</t>
    <phoneticPr fontId="2"/>
  </si>
  <si>
    <t>志徳2*</t>
    <phoneticPr fontId="2"/>
  </si>
  <si>
    <t>志井公園　志井6</t>
    <phoneticPr fontId="2"/>
  </si>
  <si>
    <t>志井鷹羽台</t>
    <phoneticPr fontId="2"/>
  </si>
  <si>
    <t>長行</t>
    <phoneticPr fontId="2"/>
  </si>
  <si>
    <t>MW</t>
    <phoneticPr fontId="2"/>
  </si>
  <si>
    <t>長尾1・2</t>
    <phoneticPr fontId="2"/>
  </si>
  <si>
    <t>長尾4</t>
    <phoneticPr fontId="2"/>
  </si>
  <si>
    <t>長尾5・6</t>
    <phoneticPr fontId="2"/>
  </si>
  <si>
    <t>長行西3・4</t>
    <phoneticPr fontId="2"/>
  </si>
  <si>
    <t>長行東3</t>
    <phoneticPr fontId="2"/>
  </si>
  <si>
    <t>長行東2</t>
    <phoneticPr fontId="2"/>
  </si>
  <si>
    <t>長行東1</t>
    <phoneticPr fontId="2"/>
  </si>
  <si>
    <t>長行西5　徳吉南2～4</t>
    <phoneticPr fontId="2"/>
  </si>
  <si>
    <t>徳吉西1・2</t>
    <phoneticPr fontId="2"/>
  </si>
  <si>
    <t>徳吉東1</t>
    <phoneticPr fontId="2"/>
  </si>
  <si>
    <t>徳吉東2・3</t>
    <phoneticPr fontId="2"/>
  </si>
  <si>
    <t>徳吉西3　徳吉南1</t>
    <phoneticPr fontId="2"/>
  </si>
  <si>
    <t>徳吉東4・5</t>
    <phoneticPr fontId="2"/>
  </si>
  <si>
    <t>戸畑区</t>
    <phoneticPr fontId="2"/>
  </si>
  <si>
    <t>戸畑中央</t>
    <phoneticPr fontId="2"/>
  </si>
  <si>
    <t>34</t>
    <phoneticPr fontId="2"/>
  </si>
  <si>
    <t>TA</t>
    <phoneticPr fontId="2"/>
  </si>
  <si>
    <t>銀座1・2</t>
    <phoneticPr fontId="2"/>
  </si>
  <si>
    <t>南鳥旗町　北鳥旗町</t>
    <phoneticPr fontId="2"/>
  </si>
  <si>
    <t>明治町</t>
    <phoneticPr fontId="2"/>
  </si>
  <si>
    <t>元宮町</t>
    <phoneticPr fontId="2"/>
  </si>
  <si>
    <t>幸町</t>
    <phoneticPr fontId="2"/>
  </si>
  <si>
    <t>新池3</t>
    <phoneticPr fontId="2"/>
  </si>
  <si>
    <t>旭町・中本町</t>
    <phoneticPr fontId="2"/>
  </si>
  <si>
    <t>新池1</t>
    <phoneticPr fontId="2"/>
  </si>
  <si>
    <t>新池2</t>
    <phoneticPr fontId="2"/>
  </si>
  <si>
    <t>初音町</t>
    <phoneticPr fontId="2"/>
  </si>
  <si>
    <t>沢見</t>
    <phoneticPr fontId="2"/>
  </si>
  <si>
    <t>TB</t>
    <phoneticPr fontId="2"/>
  </si>
  <si>
    <t>千防3</t>
    <phoneticPr fontId="2"/>
  </si>
  <si>
    <t>三六町</t>
    <phoneticPr fontId="2"/>
  </si>
  <si>
    <t>小芝3</t>
    <phoneticPr fontId="2"/>
  </si>
  <si>
    <t>千防2</t>
    <phoneticPr fontId="2"/>
  </si>
  <si>
    <t>天神2</t>
    <phoneticPr fontId="2"/>
  </si>
  <si>
    <t>小芝2　沢見2</t>
    <phoneticPr fontId="2"/>
  </si>
  <si>
    <t>千防1</t>
    <phoneticPr fontId="2"/>
  </si>
  <si>
    <t>天神1</t>
    <phoneticPr fontId="2"/>
  </si>
  <si>
    <t>小芝1　沢見1</t>
    <phoneticPr fontId="2"/>
  </si>
  <si>
    <t>中原</t>
    <phoneticPr fontId="2"/>
  </si>
  <si>
    <t>TC</t>
    <phoneticPr fontId="2"/>
  </si>
  <si>
    <t>中原西1</t>
    <phoneticPr fontId="2"/>
  </si>
  <si>
    <t>中原西2</t>
    <phoneticPr fontId="2"/>
  </si>
  <si>
    <t>中原西3</t>
    <phoneticPr fontId="2"/>
  </si>
  <si>
    <t>中原東2・4</t>
    <phoneticPr fontId="2"/>
  </si>
  <si>
    <t>中原東1</t>
    <phoneticPr fontId="2"/>
  </si>
  <si>
    <t>中原東3</t>
    <phoneticPr fontId="2"/>
  </si>
  <si>
    <t>仙水町　土取町</t>
    <phoneticPr fontId="2"/>
  </si>
  <si>
    <t>境川1・2</t>
    <phoneticPr fontId="2"/>
  </si>
  <si>
    <t>天籟寺</t>
    <phoneticPr fontId="2"/>
  </si>
  <si>
    <t>TD</t>
    <phoneticPr fontId="2"/>
  </si>
  <si>
    <t>新川町</t>
    <phoneticPr fontId="2"/>
  </si>
  <si>
    <t>沖台2</t>
    <phoneticPr fontId="2"/>
  </si>
  <si>
    <t>浅生3</t>
    <phoneticPr fontId="2"/>
  </si>
  <si>
    <t>浅生2</t>
    <phoneticPr fontId="2"/>
  </si>
  <si>
    <t>沖台1</t>
    <phoneticPr fontId="2"/>
  </si>
  <si>
    <t>正津町　浅生1</t>
    <phoneticPr fontId="2"/>
  </si>
  <si>
    <t>天籟寺1・2</t>
    <phoneticPr fontId="2"/>
  </si>
  <si>
    <t>夜宮1・2</t>
    <phoneticPr fontId="2"/>
  </si>
  <si>
    <t>夜宮3</t>
    <phoneticPr fontId="2"/>
  </si>
  <si>
    <t>一枝1・2</t>
    <phoneticPr fontId="2"/>
  </si>
  <si>
    <t>牧山</t>
    <phoneticPr fontId="2"/>
  </si>
  <si>
    <t>TE</t>
    <phoneticPr fontId="2"/>
  </si>
  <si>
    <t>牧山１、牧山新町</t>
    <phoneticPr fontId="2"/>
  </si>
  <si>
    <t>丸町1・高峰1・菅原1</t>
    <phoneticPr fontId="2"/>
  </si>
  <si>
    <t>椎ノ木町</t>
    <phoneticPr fontId="2"/>
  </si>
  <si>
    <t>菅原3・4</t>
    <phoneticPr fontId="2"/>
  </si>
  <si>
    <t>観音寺町</t>
    <phoneticPr fontId="2"/>
  </si>
  <si>
    <t>一枝</t>
    <phoneticPr fontId="2"/>
  </si>
  <si>
    <t>TF</t>
    <phoneticPr fontId="2"/>
  </si>
  <si>
    <t>西大谷2</t>
    <phoneticPr fontId="2"/>
  </si>
  <si>
    <t>西大谷1　東大谷2</t>
    <phoneticPr fontId="2"/>
  </si>
  <si>
    <t>東大谷1</t>
    <phoneticPr fontId="2"/>
  </si>
  <si>
    <t>福柳木1・2</t>
    <phoneticPr fontId="2"/>
  </si>
  <si>
    <t>一枝4</t>
    <phoneticPr fontId="2"/>
  </si>
  <si>
    <t>一枝3</t>
    <phoneticPr fontId="2"/>
  </si>
  <si>
    <t>東大谷3</t>
    <phoneticPr fontId="2"/>
  </si>
  <si>
    <t>西鞘ヶ谷</t>
    <phoneticPr fontId="2"/>
  </si>
  <si>
    <t>東鞘ヶ谷</t>
    <phoneticPr fontId="2"/>
  </si>
  <si>
    <t>金比羅町</t>
    <phoneticPr fontId="2"/>
  </si>
  <si>
    <t>八幡東区</t>
    <phoneticPr fontId="2"/>
  </si>
  <si>
    <t>祇園</t>
    <phoneticPr fontId="2"/>
  </si>
  <si>
    <t>35</t>
    <phoneticPr fontId="2"/>
  </si>
  <si>
    <t>HA</t>
    <phoneticPr fontId="2"/>
  </si>
  <si>
    <t>桃園2・3</t>
    <phoneticPr fontId="2"/>
  </si>
  <si>
    <t>前田3　桃園1</t>
    <phoneticPr fontId="2"/>
  </si>
  <si>
    <t>前田1</t>
    <phoneticPr fontId="2"/>
  </si>
  <si>
    <t>前田2</t>
    <phoneticPr fontId="2"/>
  </si>
  <si>
    <t>祇園1・2</t>
    <phoneticPr fontId="2"/>
  </si>
  <si>
    <t>桃園4　祇園3・4</t>
    <phoneticPr fontId="2"/>
  </si>
  <si>
    <t>西本町3</t>
    <phoneticPr fontId="2"/>
  </si>
  <si>
    <t>西本町4</t>
    <phoneticPr fontId="2"/>
  </si>
  <si>
    <t>西本町1・2</t>
    <phoneticPr fontId="2"/>
  </si>
  <si>
    <t>尾倉2・3</t>
    <phoneticPr fontId="2"/>
  </si>
  <si>
    <t>尾倉1</t>
    <phoneticPr fontId="2"/>
  </si>
  <si>
    <t>春の町3・4</t>
    <phoneticPr fontId="2"/>
  </si>
  <si>
    <t>中央</t>
    <phoneticPr fontId="2"/>
  </si>
  <si>
    <t>HB</t>
    <phoneticPr fontId="2"/>
  </si>
  <si>
    <t>春の町5</t>
    <phoneticPr fontId="2"/>
  </si>
  <si>
    <t>春の町1・2</t>
    <phoneticPr fontId="2"/>
  </si>
  <si>
    <t>天神町</t>
    <phoneticPr fontId="2"/>
  </si>
  <si>
    <t>中央2</t>
    <phoneticPr fontId="2"/>
  </si>
  <si>
    <t>中央1・3</t>
    <phoneticPr fontId="2"/>
  </si>
  <si>
    <t>上本町1・2</t>
    <phoneticPr fontId="2"/>
  </si>
  <si>
    <t>大蔵1</t>
    <phoneticPr fontId="2"/>
  </si>
  <si>
    <t>大蔵2</t>
    <phoneticPr fontId="2"/>
  </si>
  <si>
    <t>勝山1</t>
    <phoneticPr fontId="2"/>
  </si>
  <si>
    <t>荒生田</t>
    <phoneticPr fontId="2"/>
  </si>
  <si>
    <t>HC</t>
    <phoneticPr fontId="2"/>
  </si>
  <si>
    <t>高見1・2</t>
    <phoneticPr fontId="2"/>
  </si>
  <si>
    <t>東山1・2　荒生田1</t>
    <phoneticPr fontId="2"/>
  </si>
  <si>
    <t>川淵町　荒生田2　高見3</t>
    <phoneticPr fontId="2"/>
  </si>
  <si>
    <t>昭和1　荒生田3</t>
    <phoneticPr fontId="2"/>
  </si>
  <si>
    <t>昭和2・3</t>
    <phoneticPr fontId="2"/>
  </si>
  <si>
    <t>竹下町　東鉄町</t>
    <phoneticPr fontId="2"/>
  </si>
  <si>
    <t>石坪町</t>
    <phoneticPr fontId="2"/>
  </si>
  <si>
    <t>茶屋町</t>
    <phoneticPr fontId="2"/>
  </si>
  <si>
    <t>槻田2</t>
    <phoneticPr fontId="2"/>
  </si>
  <si>
    <t>宮の町1・2</t>
    <phoneticPr fontId="2"/>
  </si>
  <si>
    <t>松尾町</t>
    <phoneticPr fontId="2"/>
  </si>
  <si>
    <t>槻田1</t>
    <phoneticPr fontId="2"/>
  </si>
  <si>
    <t>清田4</t>
    <phoneticPr fontId="2"/>
  </si>
  <si>
    <t>八幡西区</t>
    <phoneticPr fontId="2"/>
  </si>
  <si>
    <t>浅川</t>
    <phoneticPr fontId="2"/>
  </si>
  <si>
    <t>36</t>
    <phoneticPr fontId="2"/>
  </si>
  <si>
    <t>YA</t>
    <phoneticPr fontId="2"/>
  </si>
  <si>
    <t>浅川町　浅川日の峯2</t>
    <phoneticPr fontId="2"/>
  </si>
  <si>
    <t>浅川学園台1・2</t>
    <phoneticPr fontId="2"/>
  </si>
  <si>
    <t>浅川学園台3・4</t>
    <phoneticPr fontId="2"/>
  </si>
  <si>
    <t>浅川日の峯3・4</t>
    <phoneticPr fontId="2"/>
  </si>
  <si>
    <t>浅川日の峯1</t>
    <phoneticPr fontId="2"/>
  </si>
  <si>
    <t>藤原3・4</t>
    <phoneticPr fontId="2"/>
  </si>
  <si>
    <t>藤原1・2</t>
    <phoneticPr fontId="2"/>
  </si>
  <si>
    <t>医生ケ丘</t>
    <phoneticPr fontId="2"/>
  </si>
  <si>
    <t>浅川台3</t>
    <phoneticPr fontId="2"/>
  </si>
  <si>
    <t>浅川台2</t>
    <phoneticPr fontId="2"/>
  </si>
  <si>
    <t>浅川台1</t>
    <phoneticPr fontId="2"/>
  </si>
  <si>
    <t>浅川1</t>
    <phoneticPr fontId="2"/>
  </si>
  <si>
    <t>浅川2</t>
    <phoneticPr fontId="2"/>
  </si>
  <si>
    <t>本城</t>
    <phoneticPr fontId="2"/>
  </si>
  <si>
    <t>YB</t>
    <phoneticPr fontId="2"/>
  </si>
  <si>
    <t>光貞台1</t>
    <phoneticPr fontId="2"/>
  </si>
  <si>
    <t>光貞台2</t>
    <phoneticPr fontId="2"/>
  </si>
  <si>
    <t>光貞台3</t>
    <phoneticPr fontId="2"/>
  </si>
  <si>
    <t>千代ケ崎3</t>
    <phoneticPr fontId="2"/>
  </si>
  <si>
    <t>千代ケ崎2</t>
    <phoneticPr fontId="2"/>
  </si>
  <si>
    <t>千代ケ崎1</t>
    <phoneticPr fontId="2"/>
  </si>
  <si>
    <t>力丸町</t>
    <phoneticPr fontId="2"/>
  </si>
  <si>
    <t>本城1・2</t>
    <phoneticPr fontId="2"/>
  </si>
  <si>
    <t>本城3</t>
    <phoneticPr fontId="2"/>
  </si>
  <si>
    <t>御開3</t>
    <phoneticPr fontId="2"/>
  </si>
  <si>
    <t>本城学研台1・2</t>
    <phoneticPr fontId="2"/>
  </si>
  <si>
    <t>折尾</t>
    <phoneticPr fontId="2"/>
  </si>
  <si>
    <t>YC</t>
    <phoneticPr fontId="2"/>
  </si>
  <si>
    <t>大浦1</t>
    <phoneticPr fontId="2"/>
  </si>
  <si>
    <t>大浦2・3</t>
    <phoneticPr fontId="2"/>
  </si>
  <si>
    <t>折尾1　丸尾町</t>
    <phoneticPr fontId="2"/>
  </si>
  <si>
    <t>光明2</t>
    <phoneticPr fontId="2"/>
  </si>
  <si>
    <t>楠木1・2</t>
    <phoneticPr fontId="2"/>
  </si>
  <si>
    <t>友田3</t>
    <phoneticPr fontId="2"/>
  </si>
  <si>
    <t>貴船台</t>
    <phoneticPr fontId="2"/>
  </si>
  <si>
    <t>友田2</t>
    <phoneticPr fontId="2"/>
  </si>
  <si>
    <t>光明1　友田1</t>
    <phoneticPr fontId="2"/>
  </si>
  <si>
    <t>星和町</t>
    <phoneticPr fontId="2"/>
  </si>
  <si>
    <t>折尾2</t>
    <phoneticPr fontId="2"/>
  </si>
  <si>
    <t>折尾3</t>
    <phoneticPr fontId="2"/>
  </si>
  <si>
    <t>日吉台</t>
    <phoneticPr fontId="2"/>
  </si>
  <si>
    <t>YD</t>
    <phoneticPr fontId="2"/>
  </si>
  <si>
    <t>日吉台3</t>
    <phoneticPr fontId="2"/>
  </si>
  <si>
    <t>日吉台2</t>
    <phoneticPr fontId="2"/>
  </si>
  <si>
    <t>日吉台1</t>
    <phoneticPr fontId="2"/>
  </si>
  <si>
    <t>折尾5</t>
    <phoneticPr fontId="2"/>
  </si>
  <si>
    <t>折尾4　自由ケ丘</t>
    <phoneticPr fontId="2"/>
  </si>
  <si>
    <t>北鷹見町　南鷹見町</t>
    <phoneticPr fontId="2"/>
  </si>
  <si>
    <t>東筑1-2</t>
    <phoneticPr fontId="2"/>
  </si>
  <si>
    <t>則松2</t>
    <phoneticPr fontId="2"/>
  </si>
  <si>
    <t>則松1・3・4</t>
    <phoneticPr fontId="2"/>
  </si>
  <si>
    <t>則松5</t>
    <phoneticPr fontId="2"/>
  </si>
  <si>
    <t>さつき台1</t>
    <phoneticPr fontId="2"/>
  </si>
  <si>
    <t>さつき台2</t>
    <phoneticPr fontId="2"/>
  </si>
  <si>
    <t>堀川町　西折尾町</t>
    <phoneticPr fontId="2"/>
  </si>
  <si>
    <t>大膳2・美吉野町</t>
    <phoneticPr fontId="2"/>
  </si>
  <si>
    <t>則松6</t>
    <phoneticPr fontId="2"/>
  </si>
  <si>
    <t>則松7</t>
    <phoneticPr fontId="2"/>
  </si>
  <si>
    <t>永犬丸</t>
    <phoneticPr fontId="2"/>
  </si>
  <si>
    <t>YE</t>
    <phoneticPr fontId="2"/>
  </si>
  <si>
    <t>松寿山1・3</t>
    <phoneticPr fontId="2"/>
  </si>
  <si>
    <t>松寿山2　泉ケ浦3</t>
    <phoneticPr fontId="2"/>
  </si>
  <si>
    <t>泉ケ浦1・2</t>
    <phoneticPr fontId="2"/>
  </si>
  <si>
    <t>鷹見台1・2</t>
    <phoneticPr fontId="2"/>
  </si>
  <si>
    <t>永犬丸1・2</t>
    <phoneticPr fontId="2"/>
  </si>
  <si>
    <t>鷹見台3・4　永犬丸西1</t>
    <phoneticPr fontId="2"/>
  </si>
  <si>
    <t>永犬丸西町3・4</t>
    <phoneticPr fontId="2"/>
  </si>
  <si>
    <t>永犬丸5　永犬丸西2</t>
    <phoneticPr fontId="2"/>
  </si>
  <si>
    <t>里中1　三ケ森1・2</t>
    <phoneticPr fontId="2"/>
  </si>
  <si>
    <t>永犬丸南町3～5</t>
    <phoneticPr fontId="2"/>
  </si>
  <si>
    <t>北筑1・3</t>
    <phoneticPr fontId="2"/>
  </si>
  <si>
    <t>北筑2</t>
    <phoneticPr fontId="2"/>
  </si>
  <si>
    <t>里中2・3</t>
    <phoneticPr fontId="2"/>
  </si>
  <si>
    <t>永犬丸3</t>
    <phoneticPr fontId="2"/>
  </si>
  <si>
    <t>永犬丸4</t>
    <phoneticPr fontId="2"/>
  </si>
  <si>
    <t>鷹ノ巣</t>
    <phoneticPr fontId="2"/>
  </si>
  <si>
    <t>YF</t>
    <phoneticPr fontId="2"/>
  </si>
  <si>
    <t>穴生2・3　樋口町</t>
    <phoneticPr fontId="2"/>
  </si>
  <si>
    <t>穴生4</t>
    <phoneticPr fontId="2"/>
  </si>
  <si>
    <t>穴生1</t>
    <phoneticPr fontId="2"/>
  </si>
  <si>
    <t>鷹の巣3　森下町</t>
    <phoneticPr fontId="2"/>
  </si>
  <si>
    <t>鷹の巣1</t>
    <phoneticPr fontId="2"/>
  </si>
  <si>
    <t>鷹の巣2</t>
    <phoneticPr fontId="2"/>
  </si>
  <si>
    <t>竹末1・2</t>
    <phoneticPr fontId="2"/>
  </si>
  <si>
    <t>鉄竜2　相生町</t>
    <phoneticPr fontId="2"/>
  </si>
  <si>
    <t>若葉3</t>
    <phoneticPr fontId="2"/>
  </si>
  <si>
    <t>若葉1</t>
    <phoneticPr fontId="2"/>
  </si>
  <si>
    <t>若葉2</t>
    <phoneticPr fontId="2"/>
  </si>
  <si>
    <t>青山</t>
    <phoneticPr fontId="2"/>
  </si>
  <si>
    <t>YG</t>
    <phoneticPr fontId="2"/>
  </si>
  <si>
    <t>皇后崎町　桜ケ丘町</t>
    <phoneticPr fontId="2"/>
  </si>
  <si>
    <t>萩原1</t>
    <phoneticPr fontId="2"/>
  </si>
  <si>
    <t>萩原2</t>
    <phoneticPr fontId="2"/>
  </si>
  <si>
    <t>青山1</t>
    <phoneticPr fontId="2"/>
  </si>
  <si>
    <t>青山2</t>
    <phoneticPr fontId="2"/>
  </si>
  <si>
    <t>熊西2</t>
    <phoneticPr fontId="2"/>
  </si>
  <si>
    <t>山寺町</t>
    <phoneticPr fontId="2"/>
  </si>
  <si>
    <t>熊西1</t>
    <phoneticPr fontId="2"/>
  </si>
  <si>
    <t>萩原3　鉄竜1</t>
    <phoneticPr fontId="2"/>
  </si>
  <si>
    <t>青山3</t>
    <phoneticPr fontId="2"/>
  </si>
  <si>
    <t>西王子町　東王子町</t>
    <phoneticPr fontId="2"/>
  </si>
  <si>
    <t>鉄王1・2</t>
    <phoneticPr fontId="2"/>
  </si>
  <si>
    <t>藤田</t>
    <phoneticPr fontId="2"/>
  </si>
  <si>
    <t>YH</t>
    <phoneticPr fontId="2"/>
  </si>
  <si>
    <t>筒井町　西曲里町</t>
    <phoneticPr fontId="2"/>
  </si>
  <si>
    <t>菅原町　黒崎5</t>
    <phoneticPr fontId="2"/>
  </si>
  <si>
    <t>東曲里町　岸の浦1・2</t>
    <phoneticPr fontId="2"/>
  </si>
  <si>
    <t>岡田町</t>
    <phoneticPr fontId="2"/>
  </si>
  <si>
    <t>西神原町　東神原町</t>
    <phoneticPr fontId="2"/>
  </si>
  <si>
    <t>藤田2～4</t>
    <phoneticPr fontId="2"/>
  </si>
  <si>
    <t>藤田1　紅梅1</t>
    <phoneticPr fontId="2"/>
  </si>
  <si>
    <t>陣山1・2</t>
    <phoneticPr fontId="2"/>
  </si>
  <si>
    <t>八千代町</t>
    <phoneticPr fontId="2"/>
  </si>
  <si>
    <t>紅梅2</t>
    <phoneticPr fontId="2"/>
  </si>
  <si>
    <t>陣山3　清納1</t>
    <phoneticPr fontId="2"/>
  </si>
  <si>
    <t>南八千代町</t>
    <phoneticPr fontId="2"/>
  </si>
  <si>
    <t>東鳴水2</t>
    <phoneticPr fontId="2"/>
  </si>
  <si>
    <t>紅梅3・4</t>
    <phoneticPr fontId="2"/>
  </si>
  <si>
    <t>黒崎</t>
    <phoneticPr fontId="2"/>
  </si>
  <si>
    <t>YJ</t>
    <phoneticPr fontId="2"/>
  </si>
  <si>
    <t>黒崎1・2　熊手1・2</t>
    <phoneticPr fontId="2"/>
  </si>
  <si>
    <t>黒崎3・4　熊手3</t>
    <phoneticPr fontId="2"/>
  </si>
  <si>
    <t>幸神</t>
    <phoneticPr fontId="2"/>
  </si>
  <si>
    <t>YK</t>
    <phoneticPr fontId="2"/>
  </si>
  <si>
    <t>南王子町</t>
    <phoneticPr fontId="2"/>
  </si>
  <si>
    <t>幸神1・4</t>
    <phoneticPr fontId="2"/>
  </si>
  <si>
    <t>西鳴水1　東鳴水3</t>
    <phoneticPr fontId="2"/>
  </si>
  <si>
    <t>東鳴水1・4・5</t>
    <phoneticPr fontId="2"/>
  </si>
  <si>
    <t>小鷺田町</t>
    <phoneticPr fontId="2"/>
  </si>
  <si>
    <t>幸神3</t>
    <phoneticPr fontId="2"/>
  </si>
  <si>
    <t>幸神2</t>
    <phoneticPr fontId="2"/>
  </si>
  <si>
    <t>西鳴水2</t>
    <phoneticPr fontId="2"/>
  </si>
  <si>
    <t>別所町</t>
    <phoneticPr fontId="2"/>
  </si>
  <si>
    <t>茶売町</t>
    <phoneticPr fontId="2"/>
  </si>
  <si>
    <t>京良城町</t>
    <phoneticPr fontId="2"/>
  </si>
  <si>
    <t>別当町</t>
    <phoneticPr fontId="2"/>
  </si>
  <si>
    <t>引野</t>
    <phoneticPr fontId="2"/>
  </si>
  <si>
    <t>YL</t>
    <phoneticPr fontId="2"/>
  </si>
  <si>
    <t>美原町</t>
    <phoneticPr fontId="2"/>
  </si>
  <si>
    <t>永犬丸東町1　的場町</t>
    <phoneticPr fontId="2"/>
  </si>
  <si>
    <t>引野3</t>
    <phoneticPr fontId="2"/>
  </si>
  <si>
    <t>引野2　養福寺町　割子川2</t>
    <phoneticPr fontId="2"/>
  </si>
  <si>
    <t>引野1</t>
    <phoneticPr fontId="2"/>
  </si>
  <si>
    <t>永犬丸東町2</t>
    <phoneticPr fontId="2"/>
  </si>
  <si>
    <t>永犬丸東町3</t>
    <phoneticPr fontId="2"/>
  </si>
  <si>
    <t>三ケ森4</t>
    <phoneticPr fontId="2"/>
  </si>
  <si>
    <t>上の原4</t>
    <phoneticPr fontId="2"/>
  </si>
  <si>
    <t>上の原3　中の原1</t>
    <phoneticPr fontId="2"/>
  </si>
  <si>
    <t>上の原1・2</t>
    <phoneticPr fontId="2"/>
  </si>
  <si>
    <t>中の原2・3</t>
    <phoneticPr fontId="2"/>
  </si>
  <si>
    <t>17</t>
    <phoneticPr fontId="2"/>
  </si>
  <si>
    <t>下上津役1</t>
    <phoneticPr fontId="2"/>
  </si>
  <si>
    <t>下上津役</t>
    <phoneticPr fontId="2"/>
  </si>
  <si>
    <t>YM</t>
    <phoneticPr fontId="2"/>
  </si>
  <si>
    <t>三ケ森3　春日台1</t>
    <phoneticPr fontId="2"/>
  </si>
  <si>
    <t>春日台2・5</t>
    <phoneticPr fontId="2"/>
  </si>
  <si>
    <t>春日台3・4・6</t>
    <phoneticPr fontId="2"/>
  </si>
  <si>
    <t>下上津役元町　下上津役2</t>
    <phoneticPr fontId="2"/>
  </si>
  <si>
    <t>塔野2・3</t>
    <phoneticPr fontId="2"/>
  </si>
  <si>
    <t>下上津役3　塔野1</t>
    <phoneticPr fontId="2"/>
  </si>
  <si>
    <t>大平台</t>
    <phoneticPr fontId="2"/>
  </si>
  <si>
    <t>大平1・3</t>
    <phoneticPr fontId="2"/>
  </si>
  <si>
    <t>下上津役4　町上津役西1</t>
    <phoneticPr fontId="2"/>
  </si>
  <si>
    <t>町上津役西2・3</t>
    <phoneticPr fontId="2"/>
  </si>
  <si>
    <t>上上津役3</t>
    <phoneticPr fontId="2"/>
  </si>
  <si>
    <t>町上津役東1</t>
    <phoneticPr fontId="2"/>
  </si>
  <si>
    <t>上上津役4</t>
    <phoneticPr fontId="2"/>
  </si>
  <si>
    <t>上上津役1</t>
    <phoneticPr fontId="2"/>
  </si>
  <si>
    <t>上上津役2</t>
    <phoneticPr fontId="2"/>
  </si>
  <si>
    <t>小嶺</t>
    <phoneticPr fontId="2"/>
  </si>
  <si>
    <t>YN</t>
    <phoneticPr fontId="2"/>
  </si>
  <si>
    <t>町上津役西4　大平2</t>
    <phoneticPr fontId="2"/>
  </si>
  <si>
    <t>町上津役東2</t>
    <phoneticPr fontId="2"/>
  </si>
  <si>
    <t>船越3　千代1・3</t>
    <phoneticPr fontId="2"/>
  </si>
  <si>
    <t>船越1・2</t>
    <phoneticPr fontId="2"/>
  </si>
  <si>
    <t>本城東・陣原</t>
    <phoneticPr fontId="2"/>
  </si>
  <si>
    <t>YP</t>
    <phoneticPr fontId="2"/>
  </si>
  <si>
    <t>陣原1・2</t>
    <phoneticPr fontId="2"/>
  </si>
  <si>
    <t>陣原3</t>
    <phoneticPr fontId="2"/>
  </si>
  <si>
    <t>陣原4・5</t>
    <phoneticPr fontId="2"/>
  </si>
  <si>
    <t>本城東1①</t>
    <phoneticPr fontId="2"/>
  </si>
  <si>
    <t>本城東1②</t>
    <phoneticPr fontId="2"/>
  </si>
  <si>
    <t>本城東4</t>
    <phoneticPr fontId="2"/>
  </si>
  <si>
    <t>本城東5・6</t>
    <phoneticPr fontId="2"/>
  </si>
  <si>
    <t>若松区</t>
    <phoneticPr fontId="2"/>
  </si>
  <si>
    <t>二島</t>
    <phoneticPr fontId="2"/>
  </si>
  <si>
    <t>37</t>
    <phoneticPr fontId="2"/>
  </si>
  <si>
    <t>WB</t>
    <phoneticPr fontId="2"/>
  </si>
  <si>
    <t>鴨生田1～3</t>
    <phoneticPr fontId="2"/>
  </si>
  <si>
    <t>鴨生田4　畠田3</t>
    <phoneticPr fontId="2"/>
  </si>
  <si>
    <t>片山1～3</t>
    <phoneticPr fontId="2"/>
  </si>
  <si>
    <t>ニ島4</t>
    <phoneticPr fontId="2"/>
  </si>
  <si>
    <t>高須</t>
    <phoneticPr fontId="2"/>
  </si>
  <si>
    <t>WC</t>
    <phoneticPr fontId="2"/>
  </si>
  <si>
    <t>高須東1・2</t>
    <phoneticPr fontId="2"/>
  </si>
  <si>
    <t>高須東3・4</t>
    <phoneticPr fontId="2"/>
  </si>
  <si>
    <t>高須南1</t>
    <phoneticPr fontId="2"/>
  </si>
  <si>
    <t>高須南2・3</t>
    <phoneticPr fontId="2"/>
  </si>
  <si>
    <t>高須南4・5</t>
    <phoneticPr fontId="2"/>
  </si>
  <si>
    <t>高須北1　青葉台南1</t>
    <phoneticPr fontId="2"/>
  </si>
  <si>
    <t>高須北2・3</t>
    <phoneticPr fontId="2"/>
  </si>
  <si>
    <t>高須西1・2</t>
    <phoneticPr fontId="2"/>
  </si>
  <si>
    <t>青葉台西4・5　大字高須</t>
    <phoneticPr fontId="2"/>
  </si>
  <si>
    <t>青葉台西2・3・6</t>
    <phoneticPr fontId="2"/>
  </si>
  <si>
    <t>青葉台西1　青葉台東1・2</t>
    <phoneticPr fontId="2"/>
  </si>
  <si>
    <t>青葉台南2・3</t>
    <phoneticPr fontId="2"/>
  </si>
  <si>
    <t>花野路1</t>
    <phoneticPr fontId="2"/>
  </si>
  <si>
    <t>花野路2・3</t>
    <phoneticPr fontId="2"/>
  </si>
  <si>
    <t>ひびきの</t>
    <phoneticPr fontId="2"/>
  </si>
  <si>
    <t>WD</t>
    <phoneticPr fontId="2"/>
  </si>
  <si>
    <t>ひびきの南1・2</t>
    <phoneticPr fontId="2"/>
  </si>
  <si>
    <t>小敷ひびきの1～3</t>
    <phoneticPr fontId="2"/>
  </si>
  <si>
    <t>塩屋1.2①</t>
    <phoneticPr fontId="2"/>
  </si>
  <si>
    <t>塩屋3①</t>
    <phoneticPr fontId="2"/>
  </si>
  <si>
    <t>塩屋2②・3②</t>
    <phoneticPr fontId="2"/>
  </si>
  <si>
    <t>塩屋４</t>
    <phoneticPr fontId="2"/>
  </si>
  <si>
    <t>中間市</t>
    <phoneticPr fontId="2"/>
  </si>
  <si>
    <t>中間</t>
    <phoneticPr fontId="2"/>
  </si>
  <si>
    <t>38</t>
    <phoneticPr fontId="2"/>
  </si>
  <si>
    <t>NA</t>
    <phoneticPr fontId="2"/>
  </si>
  <si>
    <t>中央2・3</t>
    <phoneticPr fontId="2"/>
  </si>
  <si>
    <t>中央4</t>
    <phoneticPr fontId="2"/>
  </si>
  <si>
    <t>中央5・大根土</t>
    <phoneticPr fontId="2"/>
  </si>
  <si>
    <t>中央1</t>
    <phoneticPr fontId="2"/>
  </si>
  <si>
    <t>東中間2・3､上蓮花寺1～4</t>
    <phoneticPr fontId="2"/>
  </si>
  <si>
    <t>東中間1、中尾1</t>
    <phoneticPr fontId="2"/>
  </si>
  <si>
    <t>鍋山町　扇ヶ浦4</t>
    <phoneticPr fontId="2"/>
  </si>
  <si>
    <t>扇ヶ浦1・2</t>
    <phoneticPr fontId="2"/>
  </si>
  <si>
    <t>朝霧1　扇ヶ浦3</t>
    <phoneticPr fontId="2"/>
  </si>
  <si>
    <t>池田1・2</t>
    <phoneticPr fontId="2"/>
  </si>
  <si>
    <t>朝霧2～4</t>
    <phoneticPr fontId="2"/>
  </si>
  <si>
    <t>通谷2　星ヶ丘</t>
    <phoneticPr fontId="2"/>
  </si>
  <si>
    <t>通谷3・4</t>
    <phoneticPr fontId="2"/>
  </si>
  <si>
    <t>通谷5・6</t>
    <phoneticPr fontId="2"/>
  </si>
  <si>
    <t>中尾3　小田ヶ浦2</t>
    <phoneticPr fontId="2"/>
  </si>
  <si>
    <t>18</t>
    <phoneticPr fontId="2"/>
  </si>
  <si>
    <t>小田ヶ浦1　弥生1・2</t>
    <phoneticPr fontId="2"/>
  </si>
  <si>
    <t>NB</t>
    <phoneticPr fontId="2"/>
  </si>
  <si>
    <t>太賀1・2</t>
    <phoneticPr fontId="2"/>
  </si>
  <si>
    <t>太賀3・4</t>
    <phoneticPr fontId="2"/>
  </si>
  <si>
    <t>通谷1</t>
    <phoneticPr fontId="2"/>
  </si>
  <si>
    <t>桜台1・2</t>
    <phoneticPr fontId="2"/>
  </si>
  <si>
    <t>NC</t>
    <phoneticPr fontId="2"/>
  </si>
  <si>
    <t>長津1</t>
    <phoneticPr fontId="2"/>
  </si>
  <si>
    <t>長津2</t>
    <phoneticPr fontId="2"/>
  </si>
  <si>
    <t>長津3</t>
    <phoneticPr fontId="2"/>
  </si>
  <si>
    <t>中鶴1</t>
    <phoneticPr fontId="2"/>
  </si>
  <si>
    <t>中鶴2</t>
    <phoneticPr fontId="2"/>
  </si>
  <si>
    <t>中鶴3</t>
    <phoneticPr fontId="2"/>
  </si>
  <si>
    <t>中鶴4</t>
    <phoneticPr fontId="2"/>
  </si>
  <si>
    <t>浄花町</t>
    <phoneticPr fontId="2"/>
  </si>
  <si>
    <t>中尾2</t>
    <phoneticPr fontId="2"/>
  </si>
  <si>
    <t>ND</t>
    <phoneticPr fontId="2"/>
  </si>
  <si>
    <t>中間1</t>
    <phoneticPr fontId="2"/>
  </si>
  <si>
    <t>中間2</t>
    <phoneticPr fontId="2"/>
  </si>
  <si>
    <t>中間3</t>
    <phoneticPr fontId="2"/>
  </si>
  <si>
    <t>中間4</t>
    <phoneticPr fontId="2"/>
  </si>
  <si>
    <t>蓮花寺1～3</t>
    <phoneticPr fontId="2"/>
  </si>
  <si>
    <t>岩瀬1</t>
    <phoneticPr fontId="2"/>
  </si>
  <si>
    <t>岩瀬2</t>
    <phoneticPr fontId="2"/>
  </si>
  <si>
    <t>岩瀬4</t>
    <phoneticPr fontId="2"/>
  </si>
  <si>
    <t>岩瀬西町</t>
    <phoneticPr fontId="2"/>
  </si>
  <si>
    <t>苅田町</t>
    <phoneticPr fontId="2"/>
  </si>
  <si>
    <t>苅田</t>
    <phoneticPr fontId="2"/>
  </si>
  <si>
    <t>39</t>
    <phoneticPr fontId="2"/>
  </si>
  <si>
    <t>DA</t>
    <phoneticPr fontId="2"/>
  </si>
  <si>
    <t>若久町1・2</t>
    <phoneticPr fontId="2"/>
  </si>
  <si>
    <t>松原町</t>
    <phoneticPr fontId="2"/>
  </si>
  <si>
    <t>神田町3</t>
    <phoneticPr fontId="2"/>
  </si>
  <si>
    <t>神田町2</t>
    <phoneticPr fontId="2"/>
  </si>
  <si>
    <t>神田町1</t>
    <phoneticPr fontId="2"/>
  </si>
  <si>
    <t>京町1</t>
    <phoneticPr fontId="2"/>
  </si>
  <si>
    <t>京町2</t>
    <phoneticPr fontId="2"/>
  </si>
  <si>
    <t>富久町1</t>
    <phoneticPr fontId="2"/>
  </si>
  <si>
    <t>桜ヶ丘　小波瀬1　与原1</t>
    <phoneticPr fontId="2"/>
  </si>
  <si>
    <t>遠賀郡</t>
    <phoneticPr fontId="2"/>
  </si>
  <si>
    <t>水巻町</t>
    <phoneticPr fontId="2"/>
  </si>
  <si>
    <t>40</t>
    <phoneticPr fontId="2"/>
  </si>
  <si>
    <t>GA</t>
    <phoneticPr fontId="2"/>
  </si>
  <si>
    <t>おかの台</t>
    <phoneticPr fontId="2"/>
  </si>
  <si>
    <t>高松</t>
    <phoneticPr fontId="2"/>
  </si>
  <si>
    <t>梅ノ木団地</t>
    <phoneticPr fontId="2"/>
  </si>
  <si>
    <t>中央・高尾・頃末北4</t>
    <phoneticPr fontId="2"/>
  </si>
  <si>
    <t>頃末南1・2</t>
    <phoneticPr fontId="2"/>
  </si>
  <si>
    <t>美吉野・鯉口</t>
    <phoneticPr fontId="2"/>
  </si>
  <si>
    <t>二東1～3</t>
    <phoneticPr fontId="2"/>
  </si>
  <si>
    <t>伊左座1～3・下二西3</t>
    <phoneticPr fontId="2"/>
  </si>
  <si>
    <t>遠賀町</t>
    <phoneticPr fontId="2"/>
  </si>
  <si>
    <t>GD</t>
    <phoneticPr fontId="2"/>
  </si>
  <si>
    <t>島門　松の本3</t>
    <phoneticPr fontId="2"/>
  </si>
  <si>
    <t>松の本1･2</t>
    <phoneticPr fontId="2"/>
  </si>
  <si>
    <t>松の本4～7</t>
    <phoneticPr fontId="2"/>
  </si>
  <si>
    <t>岡垣町</t>
    <phoneticPr fontId="2"/>
  </si>
  <si>
    <t>GG</t>
    <phoneticPr fontId="2"/>
  </si>
  <si>
    <t>公園通り1～3</t>
    <phoneticPr fontId="2"/>
  </si>
  <si>
    <t>東高倉1･2</t>
    <phoneticPr fontId="2"/>
  </si>
  <si>
    <t>松ヶ台1～3</t>
    <phoneticPr fontId="2"/>
  </si>
  <si>
    <t>松ヶ台4･5</t>
    <phoneticPr fontId="2"/>
  </si>
  <si>
    <t>旭南　中央台1</t>
    <phoneticPr fontId="2"/>
  </si>
  <si>
    <t>旭台1･2</t>
    <phoneticPr fontId="2"/>
  </si>
  <si>
    <t>旭台3～5</t>
    <phoneticPr fontId="2"/>
  </si>
  <si>
    <t>中央台2･3</t>
    <phoneticPr fontId="2"/>
  </si>
  <si>
    <t>中央台4～6</t>
    <phoneticPr fontId="2"/>
  </si>
  <si>
    <t>海老津駅前</t>
    <phoneticPr fontId="2"/>
  </si>
  <si>
    <t>東松原1・高陽台1-2</t>
    <phoneticPr fontId="2"/>
  </si>
  <si>
    <t>高陽台3・南高陽</t>
    <phoneticPr fontId="2"/>
  </si>
  <si>
    <t>百合ケ丘</t>
    <phoneticPr fontId="2"/>
  </si>
  <si>
    <t>鍋田１－２</t>
    <phoneticPr fontId="2"/>
  </si>
  <si>
    <t>東高陽１－３</t>
    <phoneticPr fontId="2"/>
  </si>
  <si>
    <t>サンデー北九州【ｻﾝﾃﾞｰ】：100</t>
    <phoneticPr fontId="2"/>
  </si>
  <si>
    <t>サンデー北九州【別刷】：200</t>
    <phoneticPr fontId="2"/>
  </si>
  <si>
    <t>サンデー北九州【ﾎﾟｽ】：300</t>
    <phoneticPr fontId="2"/>
  </si>
  <si>
    <t>サンデー北九州【その他】：400</t>
    <phoneticPr fontId="2"/>
  </si>
  <si>
    <t>デリバリー北九州：500</t>
    <phoneticPr fontId="2"/>
  </si>
  <si>
    <t>毎日MS 北九州営業部：1000</t>
    <phoneticPr fontId="2"/>
  </si>
  <si>
    <t>毎日MS 福岡営業部：1010</t>
    <phoneticPr fontId="2"/>
  </si>
  <si>
    <t>毎日MS サンデー福岡：1020</t>
    <phoneticPr fontId="2"/>
  </si>
  <si>
    <t>毎日MS 宮崎営業所：1030</t>
    <phoneticPr fontId="2"/>
  </si>
  <si>
    <t>毎日MS 筑豊営業所：1080</t>
    <phoneticPr fontId="2"/>
  </si>
  <si>
    <t>毎日MS山口  下関本社：2001</t>
    <phoneticPr fontId="2"/>
  </si>
  <si>
    <t>毎日MS山口 山口支社：2002</t>
    <phoneticPr fontId="2"/>
  </si>
  <si>
    <t>毎日MS山口 周南支社：2003</t>
    <phoneticPr fontId="2"/>
  </si>
  <si>
    <t>(株)九折：2050</t>
    <phoneticPr fontId="2"/>
  </si>
  <si>
    <t>マスタ!A3:A16</t>
    <phoneticPr fontId="2"/>
  </si>
  <si>
    <t>伊藤功次郎【Ｓ】：90</t>
    <phoneticPr fontId="2"/>
  </si>
  <si>
    <t>伊藤功次郎【Ｓ】：91</t>
    <phoneticPr fontId="2"/>
  </si>
  <si>
    <t>伊藤功次郎：1</t>
    <phoneticPr fontId="2"/>
  </si>
  <si>
    <t>林　恵造：2</t>
    <phoneticPr fontId="2"/>
  </si>
  <si>
    <t>武田綾乃：3</t>
    <phoneticPr fontId="2"/>
  </si>
  <si>
    <t>上野祐樹：4</t>
    <phoneticPr fontId="2"/>
  </si>
  <si>
    <t>山下亜矢子：5</t>
    <phoneticPr fontId="2"/>
  </si>
  <si>
    <t>足達幸江：6</t>
    <phoneticPr fontId="2"/>
  </si>
  <si>
    <t>浦杉宏美：7</t>
    <phoneticPr fontId="2"/>
  </si>
  <si>
    <t>甲斐勇貴：92</t>
    <phoneticPr fontId="2"/>
  </si>
  <si>
    <t>村田貴志：10</t>
    <phoneticPr fontId="2"/>
  </si>
  <si>
    <t>久留田正典：11</t>
    <phoneticPr fontId="2"/>
  </si>
  <si>
    <t>江見康平：12</t>
    <phoneticPr fontId="2"/>
  </si>
  <si>
    <t>サポート部：13</t>
    <phoneticPr fontId="2"/>
  </si>
  <si>
    <t>田中智典：14</t>
    <phoneticPr fontId="2"/>
  </si>
  <si>
    <t>川野三樹雄：30</t>
    <phoneticPr fontId="2"/>
  </si>
  <si>
    <t>横山淳治：31</t>
    <phoneticPr fontId="2"/>
  </si>
  <si>
    <t>濱野元気：32</t>
    <phoneticPr fontId="2"/>
  </si>
  <si>
    <t>川内　恒：33</t>
    <phoneticPr fontId="2"/>
  </si>
  <si>
    <t>山本雄大：34</t>
    <phoneticPr fontId="2"/>
  </si>
  <si>
    <t>田中智典：35</t>
    <phoneticPr fontId="2"/>
  </si>
  <si>
    <t>谷口泰正：36</t>
    <phoneticPr fontId="2"/>
  </si>
  <si>
    <t>美馬和義：37</t>
    <phoneticPr fontId="2"/>
  </si>
  <si>
    <t>吉田　忍：20</t>
    <phoneticPr fontId="2"/>
  </si>
  <si>
    <t>村上　望：21</t>
    <phoneticPr fontId="2"/>
  </si>
  <si>
    <t>古賀大地：22</t>
    <phoneticPr fontId="2"/>
  </si>
  <si>
    <t>吉岡利織：23</t>
    <phoneticPr fontId="2"/>
  </si>
  <si>
    <t>桑原美紀：24</t>
    <phoneticPr fontId="2"/>
  </si>
  <si>
    <t>香月由香里：25</t>
    <phoneticPr fontId="2"/>
  </si>
  <si>
    <t>吉田和孝：40</t>
    <phoneticPr fontId="2"/>
  </si>
  <si>
    <t>宮崎(営)：41</t>
    <phoneticPr fontId="2"/>
  </si>
  <si>
    <t>筑豊(営)：45</t>
    <phoneticPr fontId="2"/>
  </si>
  <si>
    <t>竹内　剛：60</t>
    <phoneticPr fontId="2"/>
  </si>
  <si>
    <t>平野和人：61</t>
    <phoneticPr fontId="2"/>
  </si>
  <si>
    <t>マスタ!C34:C34</t>
    <phoneticPr fontId="2"/>
  </si>
  <si>
    <t>マスタ!C3:C3</t>
    <phoneticPr fontId="2"/>
  </si>
  <si>
    <t>マスタ!C4:C4</t>
    <phoneticPr fontId="2"/>
  </si>
  <si>
    <t>マスタ!C5:C11</t>
    <phoneticPr fontId="2"/>
  </si>
  <si>
    <t>マスタ!C12:C12</t>
    <phoneticPr fontId="2"/>
  </si>
  <si>
    <t>マスタ!C13:C17</t>
    <phoneticPr fontId="2"/>
  </si>
  <si>
    <t>マスタ!C18:C25</t>
    <phoneticPr fontId="2"/>
  </si>
  <si>
    <t>マスタ!C26:C31</t>
    <phoneticPr fontId="2"/>
  </si>
  <si>
    <t>マスタ!C32:C33</t>
    <phoneticPr fontId="2"/>
  </si>
  <si>
    <t>マスタ!C35:C36</t>
    <phoneticPr fontId="2"/>
  </si>
  <si>
    <t>サンデー8P</t>
    <phoneticPr fontId="2"/>
  </si>
  <si>
    <t>サンデー4P</t>
    <phoneticPr fontId="2"/>
  </si>
  <si>
    <t>Ｂ１</t>
    <phoneticPr fontId="2"/>
  </si>
  <si>
    <t>Ｂ２</t>
    <phoneticPr fontId="2"/>
  </si>
  <si>
    <t>Ｂ３</t>
    <phoneticPr fontId="2"/>
  </si>
  <si>
    <t>Ｂ４</t>
    <phoneticPr fontId="2"/>
  </si>
  <si>
    <t>Ｂ５</t>
    <phoneticPr fontId="2"/>
  </si>
  <si>
    <t>Ｂ６</t>
    <phoneticPr fontId="2"/>
  </si>
  <si>
    <t>Ａ１</t>
    <phoneticPr fontId="2"/>
  </si>
  <si>
    <t>Ａ２</t>
    <phoneticPr fontId="2"/>
  </si>
  <si>
    <t>Ａ３</t>
    <phoneticPr fontId="2"/>
  </si>
  <si>
    <t>Ａ４</t>
    <phoneticPr fontId="2"/>
  </si>
  <si>
    <t>Ａ５</t>
    <phoneticPr fontId="2"/>
  </si>
  <si>
    <t>Ａ６</t>
    <phoneticPr fontId="2"/>
  </si>
  <si>
    <t>Ｂ４折</t>
    <phoneticPr fontId="2"/>
  </si>
  <si>
    <t>Ｂ５折</t>
    <phoneticPr fontId="2"/>
  </si>
  <si>
    <t>Ａ４折</t>
    <phoneticPr fontId="2"/>
  </si>
  <si>
    <t>マグネット</t>
    <phoneticPr fontId="2"/>
  </si>
  <si>
    <t>長３封筒</t>
    <phoneticPr fontId="2"/>
  </si>
  <si>
    <t>角２(Ａ４)封筒</t>
    <phoneticPr fontId="2"/>
  </si>
  <si>
    <t>Ａ３×２</t>
    <phoneticPr fontId="2"/>
  </si>
  <si>
    <t>Ｂ４×2</t>
    <phoneticPr fontId="2"/>
  </si>
  <si>
    <t>Ｂ４圧着</t>
    <phoneticPr fontId="2"/>
  </si>
  <si>
    <t>Ａ４圧着</t>
    <phoneticPr fontId="2"/>
  </si>
  <si>
    <t>別刷Ｂ４</t>
    <phoneticPr fontId="2"/>
  </si>
  <si>
    <t>別刷Ｂ３</t>
    <phoneticPr fontId="2"/>
  </si>
  <si>
    <t>特殊</t>
    <phoneticPr fontId="2"/>
  </si>
  <si>
    <t>マスタ!D3:D29</t>
    <phoneticPr fontId="2"/>
  </si>
  <si>
    <t>通常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</si>
</sst>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F800]dddd\,\ mmmm\ dd\,\ yyyy"/>
    <numFmt numFmtId="177" formatCode="m&quot;月&quot;d&quot;日&quot;;@"/>
    <numFmt numFmtId="178" formatCode="#,##0_ ;[Red]\-#,##0\ "/>
    <numFmt numFmtId="179" formatCode="0.000_ "/>
    <numFmt numFmtId="180" formatCode="yyyy&quot;年&quot;m&quot;月&quot;d&quot;日&quot;;@"/>
    <numFmt numFmtId="181" formatCode="#,##0_ "/>
    <numFmt numFmtId="182" formatCode="#,##0_);[Red]\(#,##0\)"/>
    <numFmt numFmtId="183" formatCode="@&quot;合&quot;&quot;計&quot;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9"/>
      <name val="HGｺﾞｼｯｸE"/>
      <family val="3"/>
      <charset val="128"/>
    </font>
    <font>
      <sz val="11"/>
      <name val="明朝"/>
      <family val="1"/>
      <charset val="128"/>
    </font>
    <font>
      <sz val="12"/>
      <color indexed="9"/>
      <name val="HGｺﾞｼｯｸE"/>
      <family val="3"/>
      <charset val="128"/>
    </font>
    <font>
      <sz val="9"/>
      <color indexed="9"/>
      <name val="HGｺﾞｼｯｸE"/>
      <family val="3"/>
      <charset val="128"/>
    </font>
    <font>
      <sz val="10"/>
      <color indexed="8"/>
      <name val="HGｺﾞｼｯｸE"/>
      <family val="3"/>
      <charset val="128"/>
    </font>
    <font>
      <sz val="9"/>
      <color indexed="8"/>
      <name val="HGｺﾞｼｯｸE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9"/>
      <name val="HG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DCDB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</cellStyleXfs>
  <cellXfs count="205">
    <xf numFmtId="0" fontId="0" fillId="0" borderId="0" xfId="0">
      <alignment vertical="center"/>
    </xf>
    <xf numFmtId="0" fontId="2" fillId="0" borderId="0" xfId="0" applyFont="1">
      <alignment vertical="center"/>
    </xf>
    <xf numFmtId="0" fontId="21" fillId="4" borderId="11" xfId="0" applyFont="1" applyFill="1" applyBorder="1" applyAlignment="1">
      <alignment horizontal="center" vertical="center"/>
    </xf>
    <xf numFmtId="38" fontId="21" fillId="4" borderId="11" xfId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38" fontId="23" fillId="5" borderId="11" xfId="1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24" fillId="0" borderId="33" xfId="0" applyFont="1" applyBorder="1" applyAlignment="1">
      <alignment vertical="center" shrinkToFit="1"/>
    </xf>
    <xf numFmtId="0" fontId="24" fillId="0" borderId="33" xfId="0" applyFont="1" applyBorder="1" applyAlignment="1" applyProtection="1">
      <alignment vertical="center" shrinkToFit="1"/>
      <protection locked="0"/>
    </xf>
    <xf numFmtId="0" fontId="24" fillId="6" borderId="1" xfId="0" applyFont="1" applyFill="1" applyBorder="1">
      <alignment vertical="center"/>
    </xf>
    <xf numFmtId="0" fontId="24" fillId="6" borderId="11" xfId="0" applyFont="1" applyFill="1" applyBorder="1">
      <alignment vertical="center"/>
    </xf>
    <xf numFmtId="49" fontId="25" fillId="0" borderId="2" xfId="0" applyNumberFormat="1" applyFont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0" xfId="0" applyFont="1">
      <alignment vertical="center"/>
    </xf>
    <xf numFmtId="38" fontId="25" fillId="0" borderId="0" xfId="1" applyFont="1">
      <alignment vertical="center"/>
    </xf>
    <xf numFmtId="0" fontId="25" fillId="0" borderId="0" xfId="0" applyFont="1" applyAlignment="1">
      <alignment vertical="center" shrinkToFit="1"/>
    </xf>
    <xf numFmtId="9" fontId="25" fillId="0" borderId="0" xfId="0" applyNumberFormat="1" applyFont="1">
      <alignment vertical="center"/>
    </xf>
    <xf numFmtId="38" fontId="25" fillId="0" borderId="27" xfId="1" applyFont="1" applyFill="1" applyBorder="1">
      <alignment vertical="center"/>
    </xf>
    <xf numFmtId="0" fontId="25" fillId="0" borderId="4" xfId="0" applyFont="1" applyBorder="1">
      <alignment vertical="center"/>
    </xf>
    <xf numFmtId="0" fontId="25" fillId="0" borderId="33" xfId="0" applyFont="1" applyBorder="1" applyAlignment="1">
      <alignment horizontal="center" vertical="center"/>
    </xf>
    <xf numFmtId="0" fontId="25" fillId="0" borderId="33" xfId="0" applyFont="1" applyBorder="1">
      <alignment vertical="center"/>
    </xf>
    <xf numFmtId="178" fontId="25" fillId="0" borderId="33" xfId="1" applyNumberFormat="1" applyFont="1" applyBorder="1">
      <alignment vertical="center"/>
    </xf>
    <xf numFmtId="178" fontId="25" fillId="0" borderId="33" xfId="1" applyNumberFormat="1" applyFont="1" applyBorder="1" applyProtection="1">
      <alignment vertical="center"/>
    </xf>
    <xf numFmtId="9" fontId="25" fillId="0" borderId="33" xfId="0" applyNumberFormat="1" applyFont="1" applyBorder="1">
      <alignment vertical="center"/>
    </xf>
    <xf numFmtId="178" fontId="25" fillId="6" borderId="1" xfId="0" applyNumberFormat="1" applyFont="1" applyFill="1" applyBorder="1">
      <alignment vertical="center"/>
    </xf>
    <xf numFmtId="181" fontId="25" fillId="6" borderId="1" xfId="0" applyNumberFormat="1" applyFont="1" applyFill="1" applyBorder="1">
      <alignment vertical="center"/>
    </xf>
    <xf numFmtId="9" fontId="25" fillId="6" borderId="1" xfId="0" applyNumberFormat="1" applyFont="1" applyFill="1" applyBorder="1">
      <alignment vertical="center"/>
    </xf>
    <xf numFmtId="0" fontId="18" fillId="3" borderId="1" xfId="0" applyFont="1" applyFill="1" applyBorder="1">
      <alignment vertical="center"/>
    </xf>
    <xf numFmtId="0" fontId="25" fillId="0" borderId="11" xfId="0" applyFont="1" applyBorder="1" applyAlignment="1">
      <alignment horizontal="center" vertical="center"/>
    </xf>
    <xf numFmtId="14" fontId="25" fillId="0" borderId="11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182" fontId="25" fillId="0" borderId="11" xfId="0" applyNumberFormat="1" applyFont="1" applyBorder="1" applyAlignment="1">
      <alignment horizontal="right" vertical="center"/>
    </xf>
    <xf numFmtId="181" fontId="25" fillId="0" borderId="3" xfId="0" applyNumberFormat="1" applyFont="1" applyBorder="1" applyAlignment="1">
      <alignment horizontal="right" vertical="center"/>
    </xf>
    <xf numFmtId="178" fontId="25" fillId="0" borderId="33" xfId="1" applyNumberFormat="1" applyFont="1" applyBorder="1" applyProtection="1">
      <alignment vertical="center"/>
      <protection locked="0"/>
    </xf>
    <xf numFmtId="0" fontId="25" fillId="7" borderId="2" xfId="0" applyFont="1" applyFill="1" applyBorder="1">
      <alignment vertical="center"/>
    </xf>
    <xf numFmtId="0" fontId="25" fillId="7" borderId="3" xfId="0" applyFont="1" applyFill="1" applyBorder="1">
      <alignment vertical="center"/>
    </xf>
    <xf numFmtId="178" fontId="25" fillId="7" borderId="11" xfId="1" applyNumberFormat="1" applyFont="1" applyFill="1" applyBorder="1">
      <alignment vertical="center"/>
    </xf>
    <xf numFmtId="0" fontId="25" fillId="7" borderId="1" xfId="0" applyFont="1" applyFill="1" applyBorder="1">
      <alignment vertical="center"/>
    </xf>
    <xf numFmtId="0" fontId="21" fillId="4" borderId="3" xfId="0" applyFont="1" applyFill="1" applyBorder="1" applyAlignment="1">
      <alignment horizontal="center" vertical="center"/>
    </xf>
    <xf numFmtId="0" fontId="26" fillId="3" borderId="11" xfId="0" applyFont="1" applyFill="1" applyBorder="1">
      <alignment vertical="center"/>
    </xf>
    <xf numFmtId="0" fontId="0" fillId="8" borderId="0" xfId="0" applyFill="1">
      <alignment vertical="center"/>
    </xf>
    <xf numFmtId="0" fontId="25" fillId="0" borderId="42" xfId="0" applyFont="1" applyBorder="1" applyAlignment="1">
      <alignment horizontal="center" vertical="center"/>
    </xf>
    <xf numFmtId="178" fontId="25" fillId="0" borderId="42" xfId="1" applyNumberFormat="1" applyFont="1" applyBorder="1">
      <alignment vertical="center"/>
    </xf>
    <xf numFmtId="178" fontId="25" fillId="0" borderId="42" xfId="1" applyNumberFormat="1" applyFont="1" applyBorder="1" applyProtection="1">
      <alignment vertical="center"/>
      <protection locked="0"/>
    </xf>
    <xf numFmtId="0" fontId="24" fillId="0" borderId="42" xfId="0" applyFont="1" applyBorder="1" applyAlignment="1">
      <alignment vertical="center" shrinkToFit="1"/>
    </xf>
    <xf numFmtId="38" fontId="21" fillId="4" borderId="11" xfId="1" applyFont="1" applyFill="1" applyBorder="1" applyAlignment="1" applyProtection="1">
      <alignment horizontal="center" vertical="center"/>
    </xf>
    <xf numFmtId="0" fontId="21" fillId="4" borderId="1" xfId="0" applyFont="1" applyFill="1" applyBorder="1">
      <alignment vertical="center"/>
    </xf>
    <xf numFmtId="0" fontId="21" fillId="4" borderId="2" xfId="0" applyFont="1" applyFill="1" applyBorder="1">
      <alignment vertical="center"/>
    </xf>
    <xf numFmtId="178" fontId="25" fillId="0" borderId="11" xfId="1" applyNumberFormat="1" applyFont="1" applyFill="1" applyBorder="1" applyProtection="1">
      <alignment vertical="center"/>
    </xf>
    <xf numFmtId="0" fontId="4" fillId="0" borderId="0" xfId="2">
      <alignment vertical="center"/>
    </xf>
    <xf numFmtId="0" fontId="6" fillId="0" borderId="0" xfId="2" applyFont="1">
      <alignment vertical="center"/>
    </xf>
    <xf numFmtId="0" fontId="4" fillId="0" borderId="0" xfId="2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4" fillId="0" borderId="0" xfId="2" applyAlignment="1">
      <alignment horizontal="centerContinuous" vertical="center" shrinkToFit="1"/>
    </xf>
    <xf numFmtId="0" fontId="4" fillId="0" borderId="0" xfId="2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9" fillId="0" borderId="0" xfId="2" applyFont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7" xfId="2" applyFont="1" applyBorder="1" applyAlignment="1">
      <alignment vertical="center" shrinkToFit="1"/>
    </xf>
    <xf numFmtId="0" fontId="12" fillId="0" borderId="7" xfId="2" applyFont="1" applyBorder="1">
      <alignment vertical="center"/>
    </xf>
    <xf numFmtId="0" fontId="12" fillId="0" borderId="7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0" fillId="0" borderId="2" xfId="2" applyFont="1" applyBorder="1" applyAlignment="1">
      <alignment horizontal="right" vertical="center"/>
    </xf>
    <xf numFmtId="0" fontId="10" fillId="0" borderId="3" xfId="2" applyFont="1" applyBorder="1">
      <alignment vertical="center"/>
    </xf>
    <xf numFmtId="0" fontId="10" fillId="0" borderId="1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1" xfId="2" applyFont="1" applyBorder="1" applyAlignment="1">
      <alignment horizontal="centerContinuous" vertical="center"/>
    </xf>
    <xf numFmtId="0" fontId="4" fillId="0" borderId="3" xfId="2" applyBorder="1" applyAlignment="1">
      <alignment horizontal="centerContinuous" vertical="center"/>
    </xf>
    <xf numFmtId="0" fontId="11" fillId="0" borderId="36" xfId="2" applyFont="1" applyBorder="1" applyAlignment="1">
      <alignment horizontal="center" vertical="center"/>
    </xf>
    <xf numFmtId="0" fontId="10" fillId="0" borderId="36" xfId="2" applyFont="1" applyBorder="1" applyAlignment="1">
      <alignment horizontal="left" vertical="center" indent="1"/>
    </xf>
    <xf numFmtId="0" fontId="10" fillId="0" borderId="36" xfId="2" applyFont="1" applyBorder="1" applyAlignment="1">
      <alignment horizontal="centerContinuous" vertical="center"/>
    </xf>
    <xf numFmtId="0" fontId="4" fillId="0" borderId="36" xfId="2" applyBorder="1" applyAlignment="1">
      <alignment horizontal="centerContinuous" vertical="center"/>
    </xf>
    <xf numFmtId="0" fontId="12" fillId="0" borderId="36" xfId="2" applyFont="1" applyBorder="1" applyAlignment="1">
      <alignment horizontal="center" vertical="center" shrinkToFit="1"/>
    </xf>
    <xf numFmtId="0" fontId="4" fillId="0" borderId="39" xfId="2" applyBorder="1">
      <alignment vertical="center"/>
    </xf>
    <xf numFmtId="0" fontId="11" fillId="0" borderId="38" xfId="2" applyFont="1" applyBorder="1" applyAlignment="1">
      <alignment horizontal="center" vertical="center"/>
    </xf>
    <xf numFmtId="0" fontId="10" fillId="0" borderId="38" xfId="2" applyFont="1" applyBorder="1" applyAlignment="1">
      <alignment horizontal="left" vertical="center" indent="1"/>
    </xf>
    <xf numFmtId="0" fontId="10" fillId="0" borderId="38" xfId="2" applyFont="1" applyBorder="1" applyAlignment="1">
      <alignment horizontal="centerContinuous" vertical="center"/>
    </xf>
    <xf numFmtId="0" fontId="4" fillId="0" borderId="38" xfId="2" applyBorder="1" applyAlignment="1">
      <alignment horizontal="centerContinuous" vertical="center"/>
    </xf>
    <xf numFmtId="0" fontId="12" fillId="0" borderId="38" xfId="2" applyFont="1" applyBorder="1" applyAlignment="1">
      <alignment horizontal="center" vertical="center" shrinkToFit="1"/>
    </xf>
    <xf numFmtId="0" fontId="11" fillId="0" borderId="10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55" fontId="5" fillId="2" borderId="1" xfId="2" applyNumberFormat="1" applyFont="1" applyFill="1" applyBorder="1" applyAlignment="1">
      <alignment horizontal="center" vertical="center" shrinkToFit="1"/>
    </xf>
    <xf numFmtId="55" fontId="5" fillId="2" borderId="2" xfId="2" applyNumberFormat="1" applyFont="1" applyFill="1" applyBorder="1" applyAlignment="1">
      <alignment horizontal="center" vertical="center" shrinkToFit="1"/>
    </xf>
    <xf numFmtId="55" fontId="5" fillId="2" borderId="3" xfId="2" applyNumberFormat="1" applyFont="1" applyFill="1" applyBorder="1" applyAlignment="1">
      <alignment horizontal="center" vertical="center" shrinkToFit="1"/>
    </xf>
    <xf numFmtId="0" fontId="10" fillId="0" borderId="4" xfId="2" applyFont="1" applyBorder="1" applyAlignment="1">
      <alignment horizontal="center"/>
    </xf>
    <xf numFmtId="176" fontId="10" fillId="0" borderId="4" xfId="2" applyNumberFormat="1" applyFont="1" applyBorder="1" applyAlignment="1" applyProtection="1">
      <alignment horizontal="center"/>
      <protection locked="0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176" fontId="12" fillId="9" borderId="8" xfId="2" applyNumberFormat="1" applyFont="1" applyFill="1" applyBorder="1" applyAlignment="1" applyProtection="1">
      <alignment horizontal="right" vertical="center" shrinkToFit="1"/>
      <protection locked="0"/>
    </xf>
    <xf numFmtId="176" fontId="12" fillId="9" borderId="7" xfId="2" applyNumberFormat="1" applyFont="1" applyFill="1" applyBorder="1" applyAlignment="1" applyProtection="1">
      <alignment horizontal="right" vertical="center" shrinkToFit="1"/>
      <protection locked="0"/>
    </xf>
    <xf numFmtId="0" fontId="10" fillId="0" borderId="8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177" fontId="12" fillId="2" borderId="8" xfId="2" applyNumberFormat="1" applyFont="1" applyFill="1" applyBorder="1" applyAlignment="1" applyProtection="1">
      <alignment horizontal="right" vertical="center"/>
      <protection locked="0"/>
    </xf>
    <xf numFmtId="177" fontId="12" fillId="2" borderId="7" xfId="2" applyNumberFormat="1" applyFont="1" applyFill="1" applyBorder="1" applyAlignment="1" applyProtection="1">
      <alignment horizontal="right" vertical="center"/>
      <protection locked="0"/>
    </xf>
    <xf numFmtId="56" fontId="12" fillId="2" borderId="7" xfId="2" applyNumberFormat="1" applyFont="1" applyFill="1" applyBorder="1" applyAlignment="1" applyProtection="1">
      <alignment horizontal="right" vertical="center" shrinkToFit="1"/>
      <protection locked="0"/>
    </xf>
    <xf numFmtId="49" fontId="13" fillId="9" borderId="1" xfId="2" applyNumberFormat="1" applyFont="1" applyFill="1" applyBorder="1" applyAlignment="1" applyProtection="1">
      <alignment horizontal="left" vertical="center" indent="1"/>
      <protection locked="0"/>
    </xf>
    <xf numFmtId="49" fontId="13" fillId="9" borderId="2" xfId="2" applyNumberFormat="1" applyFont="1" applyFill="1" applyBorder="1" applyAlignment="1" applyProtection="1">
      <alignment horizontal="left" vertical="center" indent="1"/>
      <protection locked="0"/>
    </xf>
    <xf numFmtId="49" fontId="13" fillId="9" borderId="13" xfId="2" applyNumberFormat="1" applyFont="1" applyFill="1" applyBorder="1" applyAlignment="1" applyProtection="1">
      <alignment horizontal="left" vertical="center" indent="1"/>
      <protection locked="0"/>
    </xf>
    <xf numFmtId="0" fontId="10" fillId="2" borderId="1" xfId="2" applyFont="1" applyFill="1" applyBorder="1" applyAlignment="1" applyProtection="1">
      <alignment horizontal="center" vertical="center"/>
      <protection locked="0"/>
    </xf>
    <xf numFmtId="0" fontId="10" fillId="2" borderId="3" xfId="2" applyFont="1" applyFill="1" applyBorder="1" applyAlignment="1" applyProtection="1">
      <alignment horizontal="center" vertical="center"/>
      <protection locked="0"/>
    </xf>
    <xf numFmtId="0" fontId="10" fillId="0" borderId="1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2" borderId="2" xfId="2" applyFont="1" applyFill="1" applyBorder="1" applyAlignment="1" applyProtection="1">
      <alignment horizontal="center" vertical="center"/>
      <protection locked="0"/>
    </xf>
    <xf numFmtId="178" fontId="13" fillId="2" borderId="1" xfId="1" applyNumberFormat="1" applyFont="1" applyFill="1" applyBorder="1" applyAlignment="1" applyProtection="1">
      <alignment horizontal="center" vertical="center"/>
      <protection locked="0"/>
    </xf>
    <xf numFmtId="178" fontId="13" fillId="2" borderId="2" xfId="1" applyNumberFormat="1" applyFont="1" applyFill="1" applyBorder="1" applyAlignment="1" applyProtection="1">
      <alignment horizontal="center" vertical="center"/>
      <protection locked="0"/>
    </xf>
    <xf numFmtId="178" fontId="13" fillId="2" borderId="13" xfId="1" applyNumberFormat="1" applyFont="1" applyFill="1" applyBorder="1" applyAlignment="1" applyProtection="1">
      <alignment horizontal="center" vertical="center"/>
      <protection locked="0"/>
    </xf>
    <xf numFmtId="0" fontId="10" fillId="0" borderId="39" xfId="2" applyFont="1" applyBorder="1" applyAlignment="1"/>
    <xf numFmtId="0" fontId="4" fillId="0" borderId="39" xfId="2" applyBorder="1" applyAlignment="1">
      <alignment horizontal="right" vertical="center"/>
    </xf>
    <xf numFmtId="0" fontId="10" fillId="0" borderId="1" xfId="2" applyFont="1" applyBorder="1" applyAlignment="1" applyProtection="1">
      <alignment horizontal="left" vertical="center" indent="1"/>
      <protection locked="0"/>
    </xf>
    <xf numFmtId="0" fontId="10" fillId="0" borderId="2" xfId="2" applyFont="1" applyBorder="1" applyAlignment="1" applyProtection="1">
      <alignment horizontal="left" vertical="center" indent="1"/>
      <protection locked="0"/>
    </xf>
    <xf numFmtId="0" fontId="10" fillId="0" borderId="3" xfId="2" applyFont="1" applyBorder="1" applyAlignment="1" applyProtection="1">
      <alignment horizontal="left" vertical="center" inden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2" xfId="2" applyFont="1" applyBorder="1" applyAlignment="1" applyProtection="1">
      <alignment horizontal="center" vertical="center" shrinkToFit="1"/>
      <protection locked="0"/>
    </xf>
    <xf numFmtId="0" fontId="12" fillId="0" borderId="3" xfId="2" applyFont="1" applyBorder="1" applyAlignment="1" applyProtection="1">
      <alignment horizontal="center" vertical="center" shrinkToFit="1"/>
      <protection locked="0"/>
    </xf>
    <xf numFmtId="0" fontId="11" fillId="0" borderId="12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left" vertical="center"/>
      <protection locked="0"/>
    </xf>
    <xf numFmtId="0" fontId="10" fillId="0" borderId="2" xfId="2" applyFont="1" applyBorder="1" applyAlignment="1" applyProtection="1">
      <alignment horizontal="left" vertical="center"/>
      <protection locked="0"/>
    </xf>
    <xf numFmtId="0" fontId="10" fillId="0" borderId="13" xfId="2" applyFont="1" applyBorder="1" applyAlignment="1" applyProtection="1">
      <alignment horizontal="left" vertical="center"/>
      <protection locked="0"/>
    </xf>
    <xf numFmtId="180" fontId="13" fillId="0" borderId="37" xfId="2" applyNumberFormat="1" applyFont="1" applyBorder="1" applyAlignment="1" applyProtection="1">
      <alignment horizontal="center" vertical="center"/>
      <protection locked="0"/>
    </xf>
    <xf numFmtId="0" fontId="10" fillId="0" borderId="2" xfId="2" applyFont="1" applyBorder="1" applyAlignment="1" applyProtection="1">
      <alignment horizontal="center" vertical="center"/>
      <protection locked="0"/>
    </xf>
    <xf numFmtId="179" fontId="17" fillId="0" borderId="1" xfId="2" applyNumberFormat="1" applyFont="1" applyBorder="1" applyAlignment="1" applyProtection="1">
      <alignment horizontal="center" vertical="center"/>
      <protection locked="0"/>
    </xf>
    <xf numFmtId="179" fontId="17" fillId="0" borderId="2" xfId="2" applyNumberFormat="1" applyFont="1" applyBorder="1" applyAlignment="1" applyProtection="1">
      <alignment horizontal="center" vertical="center"/>
      <protection locked="0"/>
    </xf>
    <xf numFmtId="179" fontId="17" fillId="0" borderId="13" xfId="2" applyNumberFormat="1" applyFont="1" applyBorder="1" applyAlignment="1" applyProtection="1">
      <alignment horizontal="center" vertical="center"/>
      <protection locked="0"/>
    </xf>
    <xf numFmtId="0" fontId="10" fillId="0" borderId="21" xfId="2" applyFont="1" applyBorder="1" applyAlignment="1" applyProtection="1">
      <alignment horizontal="left" vertical="center" shrinkToFit="1"/>
      <protection locked="0"/>
    </xf>
    <xf numFmtId="0" fontId="10" fillId="0" borderId="28" xfId="2" applyFont="1" applyBorder="1" applyAlignment="1" applyProtection="1">
      <alignment horizontal="left" vertical="center" shrinkToFit="1"/>
      <protection locked="0"/>
    </xf>
    <xf numFmtId="0" fontId="10" fillId="0" borderId="22" xfId="2" applyFont="1" applyBorder="1" applyAlignment="1" applyProtection="1">
      <alignment horizontal="left" vertical="center" shrinkToFit="1"/>
      <protection locked="0"/>
    </xf>
    <xf numFmtId="179" fontId="17" fillId="0" borderId="21" xfId="2" applyNumberFormat="1" applyFont="1" applyBorder="1" applyAlignment="1" applyProtection="1">
      <alignment horizontal="center" vertical="center"/>
      <protection locked="0"/>
    </xf>
    <xf numFmtId="179" fontId="17" fillId="0" borderId="28" xfId="2" applyNumberFormat="1" applyFont="1" applyBorder="1" applyAlignment="1" applyProtection="1">
      <alignment horizontal="center" vertical="center"/>
      <protection locked="0"/>
    </xf>
    <xf numFmtId="179" fontId="17" fillId="0" borderId="29" xfId="2" applyNumberFormat="1" applyFont="1" applyBorder="1" applyAlignment="1" applyProtection="1">
      <alignment horizontal="center" vertical="center"/>
      <protection locked="0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3" fillId="0" borderId="7" xfId="2" applyFont="1" applyBorder="1" applyAlignment="1" applyProtection="1">
      <alignment horizontal="center" vertical="center"/>
      <protection locked="0"/>
    </xf>
    <xf numFmtId="0" fontId="13" fillId="0" borderId="6" xfId="2" applyFont="1" applyBorder="1" applyAlignment="1" applyProtection="1">
      <alignment horizontal="center" vertical="center"/>
      <protection locked="0"/>
    </xf>
    <xf numFmtId="0" fontId="16" fillId="0" borderId="21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left" vertical="center" shrinkToFit="1"/>
      <protection locked="0"/>
    </xf>
    <xf numFmtId="0" fontId="10" fillId="0" borderId="2" xfId="2" applyFont="1" applyBorder="1" applyAlignment="1" applyProtection="1">
      <alignment horizontal="left" vertical="center" shrinkToFit="1"/>
      <protection locked="0"/>
    </xf>
    <xf numFmtId="0" fontId="10" fillId="0" borderId="3" xfId="2" applyFont="1" applyBorder="1" applyAlignment="1" applyProtection="1">
      <alignment horizontal="left" vertical="center" shrinkToFit="1"/>
      <protection locked="0"/>
    </xf>
    <xf numFmtId="177" fontId="10" fillId="0" borderId="12" xfId="2" applyNumberFormat="1" applyFont="1" applyBorder="1" applyAlignment="1">
      <alignment horizontal="center" vertical="center"/>
    </xf>
    <xf numFmtId="177" fontId="10" fillId="0" borderId="15" xfId="2" applyNumberFormat="1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179" fontId="7" fillId="0" borderId="1" xfId="2" applyNumberFormat="1" applyFont="1" applyBorder="1" applyAlignment="1" applyProtection="1">
      <alignment horizontal="center" vertical="center"/>
      <protection locked="0"/>
    </xf>
    <xf numFmtId="179" fontId="7" fillId="0" borderId="13" xfId="2" applyNumberFormat="1" applyFont="1" applyBorder="1" applyAlignment="1" applyProtection="1">
      <alignment horizontal="center" vertical="center"/>
      <protection locked="0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179" fontId="7" fillId="0" borderId="21" xfId="2" applyNumberFormat="1" applyFont="1" applyBorder="1" applyAlignment="1" applyProtection="1">
      <alignment horizontal="center" vertical="center"/>
      <protection locked="0"/>
    </xf>
    <xf numFmtId="179" fontId="7" fillId="0" borderId="22" xfId="2" applyNumberFormat="1" applyFont="1" applyBorder="1" applyAlignment="1" applyProtection="1">
      <alignment horizontal="center" vertical="center"/>
      <protection locked="0"/>
    </xf>
    <xf numFmtId="179" fontId="7" fillId="0" borderId="29" xfId="2" applyNumberFormat="1" applyFont="1" applyBorder="1" applyAlignment="1" applyProtection="1">
      <alignment horizontal="center" vertical="center"/>
      <protection locked="0"/>
    </xf>
    <xf numFmtId="0" fontId="11" fillId="0" borderId="16" xfId="2" applyFont="1" applyBorder="1" applyAlignment="1">
      <alignment horizontal="center" vertical="center"/>
    </xf>
    <xf numFmtId="0" fontId="10" fillId="0" borderId="21" xfId="2" applyFont="1" applyBorder="1" applyAlignment="1" applyProtection="1">
      <alignment horizontal="left" vertical="center"/>
      <protection locked="0"/>
    </xf>
    <xf numFmtId="0" fontId="10" fillId="0" borderId="28" xfId="2" applyFont="1" applyBorder="1" applyAlignment="1" applyProtection="1">
      <alignment horizontal="left" vertical="center"/>
      <protection locked="0"/>
    </xf>
    <xf numFmtId="0" fontId="10" fillId="0" borderId="22" xfId="2" applyFont="1" applyBorder="1" applyAlignment="1" applyProtection="1">
      <alignment horizontal="left" vertical="center"/>
      <protection locked="0"/>
    </xf>
    <xf numFmtId="0" fontId="10" fillId="0" borderId="3" xfId="2" applyFont="1" applyBorder="1" applyAlignment="1" applyProtection="1">
      <alignment horizontal="left" vertical="center"/>
      <protection locked="0"/>
    </xf>
    <xf numFmtId="0" fontId="14" fillId="0" borderId="1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textRotation="255"/>
    </xf>
    <xf numFmtId="0" fontId="15" fillId="0" borderId="23" xfId="0" applyFont="1" applyBorder="1" applyAlignment="1">
      <alignment horizontal="center" vertical="center" textRotation="255"/>
    </xf>
    <xf numFmtId="179" fontId="7" fillId="0" borderId="3" xfId="2" applyNumberFormat="1" applyFont="1" applyBorder="1" applyAlignment="1" applyProtection="1">
      <alignment horizontal="center" vertical="center"/>
      <protection locked="0"/>
    </xf>
    <xf numFmtId="0" fontId="11" fillId="0" borderId="19" xfId="2" applyFont="1" applyBorder="1" applyAlignment="1">
      <alignment horizontal="center" vertical="center" textRotation="255" wrapText="1"/>
    </xf>
    <xf numFmtId="0" fontId="11" fillId="0" borderId="23" xfId="2" applyFont="1" applyBorder="1" applyAlignment="1">
      <alignment horizontal="center" vertical="center" textRotation="255" wrapText="1"/>
    </xf>
    <xf numFmtId="38" fontId="10" fillId="0" borderId="2" xfId="1" applyFont="1" applyFill="1" applyBorder="1" applyAlignment="1" applyProtection="1">
      <alignment horizontal="center" vertical="center"/>
      <protection locked="0"/>
    </xf>
    <xf numFmtId="0" fontId="23" fillId="5" borderId="1" xfId="0" applyFont="1" applyFill="1" applyBorder="1">
      <alignment vertical="center"/>
    </xf>
    <xf numFmtId="0" fontId="23" fillId="5" borderId="2" xfId="0" applyFont="1" applyFill="1" applyBorder="1">
      <alignment vertical="center"/>
    </xf>
    <xf numFmtId="0" fontId="23" fillId="5" borderId="3" xfId="0" applyFont="1" applyFill="1" applyBorder="1">
      <alignment vertical="center"/>
    </xf>
    <xf numFmtId="0" fontId="21" fillId="3" borderId="1" xfId="0" applyFont="1" applyFill="1" applyBorder="1">
      <alignment vertical="center"/>
    </xf>
    <xf numFmtId="0" fontId="21" fillId="3" borderId="2" xfId="0" applyFont="1" applyFill="1" applyBorder="1">
      <alignment vertical="center"/>
    </xf>
    <xf numFmtId="0" fontId="21" fillId="3" borderId="3" xfId="0" applyFont="1" applyFill="1" applyBorder="1">
      <alignment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/>
    </xf>
    <xf numFmtId="0" fontId="20" fillId="4" borderId="2" xfId="3" applyFont="1" applyFill="1" applyBorder="1" applyAlignment="1">
      <alignment horizontal="center" vertical="center"/>
    </xf>
    <xf numFmtId="0" fontId="20" fillId="4" borderId="3" xfId="3" applyFont="1" applyFill="1" applyBorder="1" applyAlignment="1">
      <alignment horizontal="center" vertical="center"/>
    </xf>
    <xf numFmtId="14" fontId="25" fillId="0" borderId="2" xfId="0" applyNumberFormat="1" applyFont="1" applyBorder="1" applyAlignment="1">
      <alignment horizontal="center" vertical="center"/>
    </xf>
    <xf numFmtId="14" fontId="25" fillId="0" borderId="3" xfId="0" applyNumberFormat="1" applyFont="1" applyBorder="1" applyAlignment="1">
      <alignment horizontal="center" vertical="center"/>
    </xf>
    <xf numFmtId="0" fontId="22" fillId="5" borderId="1" xfId="0" applyFont="1" applyFill="1" applyBorder="1">
      <alignment vertical="center"/>
    </xf>
    <xf numFmtId="0" fontId="22" fillId="5" borderId="2" xfId="0" applyFont="1" applyFill="1" applyBorder="1">
      <alignment vertical="center"/>
    </xf>
    <xf numFmtId="0" fontId="22" fillId="5" borderId="3" xfId="0" applyFont="1" applyFill="1" applyBorder="1">
      <alignment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9" fontId="25" fillId="0" borderId="40" xfId="0" applyNumberFormat="1" applyFont="1" applyBorder="1" applyAlignment="1" applyProtection="1">
      <alignment horizontal="center" vertical="center"/>
      <protection locked="0"/>
    </xf>
    <xf numFmtId="9" fontId="25" fillId="0" borderId="41" xfId="0" applyNumberFormat="1" applyFont="1" applyBorder="1" applyAlignment="1" applyProtection="1">
      <alignment horizontal="center" vertical="center"/>
      <protection locked="0"/>
    </xf>
    <xf numFmtId="183" fontId="23" fillId="7" borderId="1" xfId="0" applyNumberFormat="1" applyFont="1" applyFill="1" applyBorder="1">
      <alignment vertical="center"/>
    </xf>
    <xf numFmtId="183" fontId="23" fillId="7" borderId="2" xfId="0" applyNumberFormat="1" applyFont="1" applyFill="1" applyBorder="1">
      <alignment vertical="center"/>
    </xf>
    <xf numFmtId="183" fontId="23" fillId="7" borderId="3" xfId="0" applyNumberFormat="1" applyFont="1" applyFill="1" applyBorder="1">
      <alignment vertical="center"/>
    </xf>
    <xf numFmtId="9" fontId="25" fillId="0" borderId="34" xfId="0" applyNumberFormat="1" applyFont="1" applyBorder="1" applyAlignment="1" applyProtection="1">
      <alignment horizontal="center" vertical="center"/>
      <protection locked="0"/>
    </xf>
    <xf numFmtId="9" fontId="25" fillId="0" borderId="35" xfId="0" applyNumberFormat="1" applyFont="1" applyBorder="1" applyAlignment="1" applyProtection="1">
      <alignment horizontal="center" vertical="center"/>
      <protection locked="0"/>
    </xf>
    <xf numFmtId="9" fontId="25" fillId="0" borderId="43" xfId="0" applyNumberFormat="1" applyFont="1" applyBorder="1" applyAlignment="1" applyProtection="1">
      <alignment horizontal="center" vertical="center"/>
      <protection locked="0"/>
    </xf>
    <xf numFmtId="9" fontId="25" fillId="0" borderId="44" xfId="0" applyNumberFormat="1" applyFont="1" applyBorder="1" applyAlignment="1" applyProtection="1">
      <alignment horizontal="center" vertical="center"/>
      <protection locked="0"/>
    </xf>
    <xf numFmtId="9" fontId="25" fillId="6" borderId="1" xfId="0" applyNumberFormat="1" applyFont="1" applyFill="1" applyBorder="1" applyAlignment="1">
      <alignment horizontal="center" vertical="center"/>
    </xf>
    <xf numFmtId="9" fontId="25" fillId="6" borderId="3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D69FEAFF-4998-4ACB-B6FB-927B0B48EED6}"/>
    <cellStyle name="標準 3" xfId="3" xr:uid="{0F515F89-BB1B-4990-B7BE-8F97C96FCBAF}"/>
  </cellStyles>
  <dxfs count="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<Relationships xmlns="http://schemas.openxmlformats.org/package/2006/relationships"><Relationship Id="rId8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worksheet" Target="worksheets/sheet18.xml"/><Relationship Id="rId21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8E16-9580-43CB-B94D-E14DE54260DF}">
  <sheetPr codeName="Sheet1"/>
  <dimension ref="A1:G5"/>
  <sheetViews>
    <sheetView workbookViewId="0"/>
  </sheetViews>
  <sheetFormatPr defaultRowHeight="18.75"/>
  <cols>
    <col min="1" max="1" width="27.625" bestFit="1" customWidth="1"/>
    <col min="2" max="3" width="13" bestFit="1" customWidth="1"/>
    <col min="4" max="4" width="14.375" bestFit="1" customWidth="1"/>
    <col min="5" max="5" width="19.25" bestFit="1" customWidth="1"/>
    <col min="6" max="7" width="13.375" bestFit="1" customWidth="1"/>
  </cols>
  <sheetData>
    <row r="1" spans="1:7">
      <c r="A1" t="s">
        <v>1081</v>
      </c>
      <c r="D1" t="s">
        <v>1153</v>
      </c>
      <c r="E1" t="s">
        <v>34</v>
      </c>
      <c r="F1" t="s">
        <v>90</v>
      </c>
      <c r="G1" t="s">
        <v>89</v>
      </c>
    </row>
    <row r="2" spans="1:7">
      <c r="A2" s="43" t="s">
        <v>25</v>
      </c>
      <c r="B2" s="43" t="s">
        <v>27</v>
      </c>
      <c r="C2" s="43" t="s">
        <v>26</v>
      </c>
      <c r="D2" s="43" t="s">
        <v>28</v>
      </c>
      <c r="E2" s="43" t="s">
        <v>49</v>
      </c>
      <c r="F2" s="43" t="s">
        <v>54</v>
      </c>
      <c r="G2" s="43" t="s">
        <v>55</v>
      </c>
    </row>
    <row r="3" spans="1:7">
      <c r="A3" t="s">
        <v>1067</v>
      </c>
      <c r="B3" t="s">
        <v>1117</v>
      </c>
      <c r="C3" t="s">
        <v>1082</v>
      </c>
      <c r="D3" t="s">
        <v>1126</v>
      </c>
      <c r="E3" t="s">
        <v>18</v>
      </c>
      <c r="F3" t="s">
        <v>51</v>
      </c>
      <c r="G3" t="s">
        <v>56</v>
      </c>
    </row>
    <row r="4" spans="1:7">
      <c r="A4" t="s">
        <v>1068</v>
      </c>
      <c r="B4" t="s">
        <v>1118</v>
      </c>
      <c r="C4" t="s">
        <v>1083</v>
      </c>
      <c r="D4" t="s">
        <v>1127</v>
      </c>
      <c r="E4" t="s">
        <v>50</v>
      </c>
      <c r="F4" t="s">
        <v>52</v>
      </c>
      <c r="G4" t="s">
        <v>57</v>
      </c>
    </row>
    <row r="5" spans="1:6">
      <c r="A5" t="s">
        <v>1069</v>
      </c>
      <c r="B5" t="s">
        <v>1119</v>
      </c>
      <c r="C5" t="s">
        <v>1084</v>
      </c>
      <c r="D5" t="s">
        <v>1128</v>
      </c>
      <c r="F5" t="s">
        <v>53</v>
      </c>
    </row>
    <row r="6" spans="1:4">
      <c r="A6" t="s">
        <v>1070</v>
      </c>
      <c r="C6" t="s">
        <v>1085</v>
      </c>
      <c r="D6" t="s">
        <v>1129</v>
      </c>
    </row>
    <row r="7" spans="1:4">
      <c r="A7" t="s">
        <v>1071</v>
      </c>
      <c r="B7" t="s">
        <v>1120</v>
      </c>
      <c r="C7" t="s">
        <v>1086</v>
      </c>
      <c r="D7" t="s">
        <v>1130</v>
      </c>
    </row>
    <row r="8" spans="1:4">
      <c r="A8" t="s">
        <v>1072</v>
      </c>
      <c r="B8" t="s">
        <v>1121</v>
      </c>
      <c r="C8" t="s">
        <v>1087</v>
      </c>
      <c r="D8" t="s">
        <v>1131</v>
      </c>
    </row>
    <row r="9" spans="1:4">
      <c r="A9" t="s">
        <v>1073</v>
      </c>
      <c r="B9" t="s">
        <v>1122</v>
      </c>
      <c r="C9" t="s">
        <v>1088</v>
      </c>
      <c r="D9" t="s">
        <v>1132</v>
      </c>
    </row>
    <row r="10" spans="1:4">
      <c r="A10" t="s">
        <v>1074</v>
      </c>
      <c r="B10" t="s">
        <v>1123</v>
      </c>
      <c r="C10" t="s">
        <v>1089</v>
      </c>
      <c r="D10" t="s">
        <v>1133</v>
      </c>
    </row>
    <row r="11" spans="1:4">
      <c r="A11" t="s">
        <v>1075</v>
      </c>
      <c r="B11" t="s">
        <v>1124</v>
      </c>
      <c r="C11" t="s">
        <v>1090</v>
      </c>
      <c r="D11" t="s">
        <v>1134</v>
      </c>
    </row>
    <row r="12" spans="1:4">
      <c r="A12" t="s">
        <v>1076</v>
      </c>
      <c r="B12" t="s">
        <v>1116</v>
      </c>
      <c r="C12" t="s">
        <v>1091</v>
      </c>
      <c r="D12" t="s">
        <v>1135</v>
      </c>
    </row>
    <row r="13" spans="1:4">
      <c r="A13" t="s">
        <v>1077</v>
      </c>
      <c r="C13" t="s">
        <v>1092</v>
      </c>
      <c r="D13" t="s">
        <v>1136</v>
      </c>
    </row>
    <row r="14" spans="1:4">
      <c r="A14" t="s">
        <v>1078</v>
      </c>
      <c r="C14" t="s">
        <v>1093</v>
      </c>
      <c r="D14" t="s">
        <v>1137</v>
      </c>
    </row>
    <row r="15" spans="1:4">
      <c r="A15" t="s">
        <v>1079</v>
      </c>
      <c r="C15" t="s">
        <v>1094</v>
      </c>
      <c r="D15" t="s">
        <v>1138</v>
      </c>
    </row>
    <row r="16" spans="1:4">
      <c r="A16" t="s">
        <v>1080</v>
      </c>
      <c r="B16" t="s">
        <v>1125</v>
      </c>
      <c r="C16" t="s">
        <v>1095</v>
      </c>
      <c r="D16" t="s">
        <v>1139</v>
      </c>
    </row>
    <row r="17" spans="3:4">
      <c r="C17" t="s">
        <v>1096</v>
      </c>
      <c r="D17" t="s">
        <v>1140</v>
      </c>
    </row>
    <row r="18" spans="3:4">
      <c r="C18" t="s">
        <v>1097</v>
      </c>
      <c r="D18" t="s">
        <v>1141</v>
      </c>
    </row>
    <row r="19" spans="3:4">
      <c r="C19" t="s">
        <v>1098</v>
      </c>
      <c r="D19" t="s">
        <v>1142</v>
      </c>
    </row>
    <row r="20" spans="3:4">
      <c r="C20" t="s">
        <v>1099</v>
      </c>
      <c r="D20" t="s">
        <v>1143</v>
      </c>
    </row>
    <row r="21" spans="3:4">
      <c r="C21" t="s">
        <v>1100</v>
      </c>
      <c r="D21" t="s">
        <v>1144</v>
      </c>
    </row>
    <row r="22" spans="3:4">
      <c r="C22" t="s">
        <v>1101</v>
      </c>
      <c r="D22" t="s">
        <v>1145</v>
      </c>
    </row>
    <row r="23" spans="3:4">
      <c r="C23" t="s">
        <v>1102</v>
      </c>
      <c r="D23" t="s">
        <v>1146</v>
      </c>
    </row>
    <row r="24" spans="3:4">
      <c r="C24" t="s">
        <v>1103</v>
      </c>
      <c r="D24" t="s">
        <v>1147</v>
      </c>
    </row>
    <row r="25" spans="3:4">
      <c r="C25" t="s">
        <v>1104</v>
      </c>
      <c r="D25" t="s">
        <v>1148</v>
      </c>
    </row>
    <row r="26" spans="3:4">
      <c r="C26" t="s">
        <v>1105</v>
      </c>
      <c r="D26" t="s">
        <v>1149</v>
      </c>
    </row>
    <row r="27" spans="3:4">
      <c r="C27" t="s">
        <v>1106</v>
      </c>
      <c r="D27" t="s">
        <v>1150</v>
      </c>
    </row>
    <row r="28" spans="3:4">
      <c r="C28" t="s">
        <v>1107</v>
      </c>
      <c r="D28" t="s">
        <v>1151</v>
      </c>
    </row>
    <row r="29" spans="3:4">
      <c r="C29" t="s">
        <v>1108</v>
      </c>
      <c r="D29" t="s">
        <v>1152</v>
      </c>
    </row>
    <row r="30" spans="3:3">
      <c r="C30" t="s">
        <v>1109</v>
      </c>
    </row>
    <row r="31" spans="3:3">
      <c r="C31" t="s">
        <v>1110</v>
      </c>
    </row>
    <row r="32" spans="3:3">
      <c r="C32" t="s">
        <v>1111</v>
      </c>
    </row>
    <row r="33" spans="3:3">
      <c r="C33" t="s">
        <v>1112</v>
      </c>
    </row>
    <row r="34" spans="3:3">
      <c r="C34" t="s">
        <v>1113</v>
      </c>
    </row>
    <row r="35" spans="3:3">
      <c r="C35" t="s">
        <v>1114</v>
      </c>
    </row>
    <row r="36" spans="3:3">
      <c r="C36" t="s">
        <v>1115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861b7-e09d-4ab9-8857-efa2f11782b8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105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E91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106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192" t="s">
        <v>22</v>
      </c>
      <c r="H7" s="193"/>
    </row>
    <row r="8" spans="1:8">
      <c r="A8" s="20" t="s">
        <v>107</v>
      </c>
      <c r="B8" s="20" t="s">
        <v>108</v>
      </c>
      <c r="C8" s="20" t="s">
        <v>109</v>
      </c>
      <c r="D8" s="22">
        <v>380</v>
      </c>
      <c r="E8" s="36"/>
      <c r="F8" s="7" t="s">
        <v>110</v>
      </c>
      <c r="G8" s="194"/>
      <c r="H8" s="195"/>
    </row>
    <row r="9" spans="1:8">
      <c r="A9" s="20" t="s">
        <v>107</v>
      </c>
      <c r="B9" s="20" t="s">
        <v>108</v>
      </c>
      <c r="C9" s="20" t="s">
        <v>111</v>
      </c>
      <c r="D9" s="22">
        <v>170</v>
      </c>
      <c r="E9" s="36"/>
      <c r="F9" s="7" t="s">
        <v>112</v>
      </c>
      <c r="G9" s="199"/>
      <c r="H9" s="200"/>
    </row>
    <row r="10" spans="1:8">
      <c r="A10" s="44" t="s">
        <v>107</v>
      </c>
      <c r="B10" s="44" t="s">
        <v>108</v>
      </c>
      <c r="C10" s="44" t="s">
        <v>113</v>
      </c>
      <c r="D10" s="45">
        <v>570</v>
      </c>
      <c r="E10" s="46"/>
      <c r="F10" s="47" t="s">
        <v>114</v>
      </c>
      <c r="G10" s="201"/>
      <c r="H10" s="202"/>
    </row>
    <row r="11" spans="1:8">
      <c r="A11" s="20" t="s">
        <v>107</v>
      </c>
      <c r="B11" s="20" t="s">
        <v>108</v>
      </c>
      <c r="C11" s="20" t="s">
        <v>115</v>
      </c>
      <c r="D11" s="22">
        <v>490</v>
      </c>
      <c r="E11" s="36"/>
      <c r="F11" s="7" t="s">
        <v>116</v>
      </c>
      <c r="G11" s="199"/>
      <c r="H11" s="200"/>
    </row>
    <row r="12" spans="1:8">
      <c r="A12" s="20" t="s">
        <v>107</v>
      </c>
      <c r="B12" s="20" t="s">
        <v>108</v>
      </c>
      <c r="C12" s="20" t="s">
        <v>117</v>
      </c>
      <c r="D12" s="22">
        <v>630</v>
      </c>
      <c r="E12" s="36"/>
      <c r="F12" s="7" t="s">
        <v>118</v>
      </c>
      <c r="G12" s="199"/>
      <c r="H12" s="200"/>
    </row>
    <row r="13" spans="1:8">
      <c r="A13" s="20" t="s">
        <v>107</v>
      </c>
      <c r="B13" s="20" t="s">
        <v>108</v>
      </c>
      <c r="C13" s="20" t="s">
        <v>119</v>
      </c>
      <c r="D13" s="22">
        <v>360</v>
      </c>
      <c r="E13" s="36"/>
      <c r="F13" s="7" t="s">
        <v>120</v>
      </c>
      <c r="G13" s="199"/>
      <c r="H13" s="200"/>
    </row>
    <row r="14" spans="1:8">
      <c r="A14" s="20" t="s">
        <v>107</v>
      </c>
      <c r="B14" s="20" t="s">
        <v>108</v>
      </c>
      <c r="C14" s="20" t="s">
        <v>121</v>
      </c>
      <c r="D14" s="22">
        <v>520</v>
      </c>
      <c r="E14" s="36"/>
      <c r="F14" s="7" t="s">
        <v>122</v>
      </c>
      <c r="G14" s="199"/>
      <c r="H14" s="200"/>
    </row>
    <row r="15" spans="1:8">
      <c r="A15" s="20" t="s">
        <v>107</v>
      </c>
      <c r="B15" s="20" t="s">
        <v>108</v>
      </c>
      <c r="C15" s="20" t="s">
        <v>123</v>
      </c>
      <c r="D15" s="22">
        <v>520</v>
      </c>
      <c r="E15" s="36"/>
      <c r="F15" s="7" t="s">
        <v>124</v>
      </c>
      <c r="G15" s="199"/>
      <c r="H15" s="200"/>
    </row>
    <row r="16" spans="1:8">
      <c r="A16" s="20" t="s">
        <v>107</v>
      </c>
      <c r="B16" s="20" t="s">
        <v>108</v>
      </c>
      <c r="C16" s="20" t="s">
        <v>125</v>
      </c>
      <c r="D16" s="22">
        <v>360</v>
      </c>
      <c r="E16" s="36"/>
      <c r="F16" s="7" t="s">
        <v>126</v>
      </c>
      <c r="G16" s="199"/>
      <c r="H16" s="200"/>
    </row>
    <row r="17" spans="1:8">
      <c r="A17" s="178" t="s">
        <v>45</v>
      </c>
      <c r="B17" s="179"/>
      <c r="C17" s="180"/>
      <c r="D17" s="25">
        <f>SUM(D8:D16)</f>
      </c>
      <c r="E17" s="26">
        <f>SUM(E8:E16)</f>
      </c>
      <c r="F17" s="9"/>
      <c r="G17" s="203"/>
      <c r="H17" s="204"/>
    </row>
    <row r="18" spans="1:8">
      <c r="A18" s="189" t="s">
        <v>127</v>
      </c>
      <c r="B18" s="190"/>
      <c r="C18" s="191"/>
      <c r="D18" s="18"/>
      <c r="E18" s="19"/>
      <c r="F18" s="19"/>
      <c r="G18" s="19"/>
      <c r="H18" s="19"/>
    </row>
    <row r="19" spans="1:8">
      <c r="A19" s="175" t="s">
        <v>40</v>
      </c>
      <c r="B19" s="176"/>
      <c r="C19" s="177"/>
      <c r="D19" s="5" t="s">
        <v>41</v>
      </c>
      <c r="E19" s="6" t="s">
        <v>42</v>
      </c>
      <c r="F19" s="6" t="s">
        <v>43</v>
      </c>
      <c r="G19" s="192" t="s">
        <v>22</v>
      </c>
      <c r="H19" s="193"/>
    </row>
    <row r="20" spans="1:8">
      <c r="A20" s="20" t="s">
        <v>107</v>
      </c>
      <c r="B20" s="20" t="s">
        <v>128</v>
      </c>
      <c r="C20" s="20" t="s">
        <v>119</v>
      </c>
      <c r="D20" s="22">
        <v>260</v>
      </c>
      <c r="E20" s="36"/>
      <c r="F20" s="7" t="s">
        <v>129</v>
      </c>
      <c r="G20" s="194"/>
      <c r="H20" s="195"/>
    </row>
    <row r="21" spans="1:8">
      <c r="A21" s="20" t="s">
        <v>107</v>
      </c>
      <c r="B21" s="20" t="s">
        <v>128</v>
      </c>
      <c r="C21" s="20" t="s">
        <v>121</v>
      </c>
      <c r="D21" s="22">
        <v>350</v>
      </c>
      <c r="E21" s="36"/>
      <c r="F21" s="7" t="s">
        <v>130</v>
      </c>
      <c r="G21" s="199"/>
      <c r="H21" s="200"/>
    </row>
    <row r="22" spans="1:8">
      <c r="A22" s="20" t="s">
        <v>107</v>
      </c>
      <c r="B22" s="20" t="s">
        <v>128</v>
      </c>
      <c r="C22" s="20" t="s">
        <v>131</v>
      </c>
      <c r="D22" s="22">
        <v>410</v>
      </c>
      <c r="E22" s="36"/>
      <c r="F22" s="7" t="s">
        <v>132</v>
      </c>
      <c r="G22" s="199"/>
      <c r="H22" s="200"/>
    </row>
    <row r="23" spans="1:8">
      <c r="A23" s="44" t="s">
        <v>107</v>
      </c>
      <c r="B23" s="44" t="s">
        <v>128</v>
      </c>
      <c r="C23" s="44" t="s">
        <v>123</v>
      </c>
      <c r="D23" s="45">
        <v>140</v>
      </c>
      <c r="E23" s="46"/>
      <c r="F23" s="47" t="s">
        <v>133</v>
      </c>
      <c r="G23" s="201"/>
      <c r="H23" s="202"/>
    </row>
    <row r="24" spans="1:8">
      <c r="A24" s="178" t="s">
        <v>45</v>
      </c>
      <c r="B24" s="179"/>
      <c r="C24" s="180"/>
      <c r="D24" s="25">
        <f>SUM(D20:D23)</f>
      </c>
      <c r="E24" s="26">
        <f>SUM(E20:E23)</f>
      </c>
      <c r="F24" s="9"/>
      <c r="G24" s="203"/>
      <c r="H24" s="204"/>
    </row>
    <row r="25" spans="1:8">
      <c r="A25" s="189" t="s">
        <v>134</v>
      </c>
      <c r="B25" s="190"/>
      <c r="C25" s="191"/>
      <c r="D25" s="18"/>
      <c r="E25" s="19"/>
      <c r="F25" s="19"/>
      <c r="G25" s="19"/>
      <c r="H25" s="19"/>
    </row>
    <row r="26" spans="1:8">
      <c r="A26" s="175" t="s">
        <v>40</v>
      </c>
      <c r="B26" s="176"/>
      <c r="C26" s="177"/>
      <c r="D26" s="5" t="s">
        <v>41</v>
      </c>
      <c r="E26" s="6" t="s">
        <v>42</v>
      </c>
      <c r="F26" s="6" t="s">
        <v>43</v>
      </c>
      <c r="G26" s="192" t="s">
        <v>22</v>
      </c>
      <c r="H26" s="193"/>
    </row>
    <row r="27" spans="1:8">
      <c r="A27" s="20" t="s">
        <v>107</v>
      </c>
      <c r="B27" s="20" t="s">
        <v>135</v>
      </c>
      <c r="C27" s="20" t="s">
        <v>109</v>
      </c>
      <c r="D27" s="22">
        <v>410</v>
      </c>
      <c r="E27" s="36"/>
      <c r="F27" s="7" t="s">
        <v>136</v>
      </c>
      <c r="G27" s="194"/>
      <c r="H27" s="195"/>
    </row>
    <row r="28" spans="1:8">
      <c r="A28" s="20" t="s">
        <v>107</v>
      </c>
      <c r="B28" s="20" t="s">
        <v>135</v>
      </c>
      <c r="C28" s="20" t="s">
        <v>113</v>
      </c>
      <c r="D28" s="22">
        <v>150</v>
      </c>
      <c r="E28" s="36"/>
      <c r="F28" s="7" t="s">
        <v>137</v>
      </c>
      <c r="G28" s="199"/>
      <c r="H28" s="200"/>
    </row>
    <row r="29" spans="1:8">
      <c r="A29" s="20" t="s">
        <v>107</v>
      </c>
      <c r="B29" s="20" t="s">
        <v>135</v>
      </c>
      <c r="C29" s="20" t="s">
        <v>115</v>
      </c>
      <c r="D29" s="22">
        <v>280</v>
      </c>
      <c r="E29" s="36"/>
      <c r="F29" s="7" t="s">
        <v>138</v>
      </c>
      <c r="G29" s="199"/>
      <c r="H29" s="200"/>
    </row>
    <row r="30" spans="1:8">
      <c r="A30" s="20" t="s">
        <v>107</v>
      </c>
      <c r="B30" s="20" t="s">
        <v>135</v>
      </c>
      <c r="C30" s="20" t="s">
        <v>121</v>
      </c>
      <c r="D30" s="22">
        <v>500</v>
      </c>
      <c r="E30" s="36"/>
      <c r="F30" s="7" t="s">
        <v>139</v>
      </c>
      <c r="G30" s="199"/>
      <c r="H30" s="200"/>
    </row>
    <row r="31" spans="1:8">
      <c r="A31" s="20" t="s">
        <v>107</v>
      </c>
      <c r="B31" s="20" t="s">
        <v>135</v>
      </c>
      <c r="C31" s="20" t="s">
        <v>131</v>
      </c>
      <c r="D31" s="22">
        <v>360</v>
      </c>
      <c r="E31" s="36"/>
      <c r="F31" s="7" t="s">
        <v>140</v>
      </c>
      <c r="G31" s="199"/>
      <c r="H31" s="200"/>
    </row>
    <row r="32" spans="1:8">
      <c r="A32" s="20" t="s">
        <v>107</v>
      </c>
      <c r="B32" s="20" t="s">
        <v>135</v>
      </c>
      <c r="C32" s="20" t="s">
        <v>123</v>
      </c>
      <c r="D32" s="22">
        <v>680</v>
      </c>
      <c r="E32" s="36"/>
      <c r="F32" s="7" t="s">
        <v>141</v>
      </c>
      <c r="G32" s="199"/>
      <c r="H32" s="200"/>
    </row>
    <row r="33" spans="1:8">
      <c r="A33" s="44" t="s">
        <v>107</v>
      </c>
      <c r="B33" s="44" t="s">
        <v>135</v>
      </c>
      <c r="C33" s="44" t="s">
        <v>125</v>
      </c>
      <c r="D33" s="45">
        <v>430</v>
      </c>
      <c r="E33" s="46"/>
      <c r="F33" s="47" t="s">
        <v>142</v>
      </c>
      <c r="G33" s="201"/>
      <c r="H33" s="202"/>
    </row>
    <row r="34" spans="1:8">
      <c r="A34" s="178" t="s">
        <v>45</v>
      </c>
      <c r="B34" s="179"/>
      <c r="C34" s="180"/>
      <c r="D34" s="25">
        <f>SUM(D27:D33)</f>
      </c>
      <c r="E34" s="26">
        <f>SUM(E27:E33)</f>
      </c>
      <c r="F34" s="9"/>
      <c r="G34" s="203"/>
      <c r="H34" s="204"/>
    </row>
    <row r="35" spans="1:8">
      <c r="A35" s="189" t="s">
        <v>143</v>
      </c>
      <c r="B35" s="190"/>
      <c r="C35" s="191"/>
      <c r="D35" s="18"/>
      <c r="E35" s="19"/>
      <c r="F35" s="19"/>
      <c r="G35" s="19"/>
      <c r="H35" s="19"/>
    </row>
    <row r="36" spans="1:8">
      <c r="A36" s="175" t="s">
        <v>40</v>
      </c>
      <c r="B36" s="176"/>
      <c r="C36" s="177"/>
      <c r="D36" s="5" t="s">
        <v>41</v>
      </c>
      <c r="E36" s="6" t="s">
        <v>42</v>
      </c>
      <c r="F36" s="6" t="s">
        <v>43</v>
      </c>
      <c r="G36" s="192" t="s">
        <v>22</v>
      </c>
      <c r="H36" s="193"/>
    </row>
    <row r="37" spans="1:8">
      <c r="A37" s="20" t="s">
        <v>107</v>
      </c>
      <c r="B37" s="20" t="s">
        <v>144</v>
      </c>
      <c r="C37" s="20" t="s">
        <v>109</v>
      </c>
      <c r="D37" s="22">
        <v>490</v>
      </c>
      <c r="E37" s="36"/>
      <c r="F37" s="7" t="s">
        <v>145</v>
      </c>
      <c r="G37" s="194"/>
      <c r="H37" s="195"/>
    </row>
    <row r="38" spans="1:8">
      <c r="A38" s="20" t="s">
        <v>107</v>
      </c>
      <c r="B38" s="20" t="s">
        <v>144</v>
      </c>
      <c r="C38" s="20" t="s">
        <v>111</v>
      </c>
      <c r="D38" s="22">
        <v>330</v>
      </c>
      <c r="E38" s="36"/>
      <c r="F38" s="7" t="s">
        <v>146</v>
      </c>
      <c r="G38" s="199"/>
      <c r="H38" s="200"/>
    </row>
    <row r="39" spans="1:8">
      <c r="A39" s="20" t="s">
        <v>107</v>
      </c>
      <c r="B39" s="20" t="s">
        <v>144</v>
      </c>
      <c r="C39" s="20" t="s">
        <v>113</v>
      </c>
      <c r="D39" s="22">
        <v>500</v>
      </c>
      <c r="E39" s="36"/>
      <c r="F39" s="7" t="s">
        <v>147</v>
      </c>
      <c r="G39" s="199"/>
      <c r="H39" s="200"/>
    </row>
    <row r="40" spans="1:8">
      <c r="A40" s="20" t="s">
        <v>107</v>
      </c>
      <c r="B40" s="20" t="s">
        <v>144</v>
      </c>
      <c r="C40" s="20" t="s">
        <v>115</v>
      </c>
      <c r="D40" s="22">
        <v>500</v>
      </c>
      <c r="E40" s="36"/>
      <c r="F40" s="7" t="s">
        <v>148</v>
      </c>
      <c r="G40" s="199"/>
      <c r="H40" s="200"/>
    </row>
    <row r="41" spans="1:8">
      <c r="A41" s="20" t="s">
        <v>107</v>
      </c>
      <c r="B41" s="20" t="s">
        <v>144</v>
      </c>
      <c r="C41" s="20" t="s">
        <v>117</v>
      </c>
      <c r="D41" s="22">
        <v>620</v>
      </c>
      <c r="E41" s="36"/>
      <c r="F41" s="7" t="s">
        <v>149</v>
      </c>
      <c r="G41" s="199"/>
      <c r="H41" s="200"/>
    </row>
    <row r="42" spans="1:8">
      <c r="A42" s="44" t="s">
        <v>107</v>
      </c>
      <c r="B42" s="44" t="s">
        <v>144</v>
      </c>
      <c r="C42" s="44" t="s">
        <v>119</v>
      </c>
      <c r="D42" s="45">
        <v>530</v>
      </c>
      <c r="E42" s="46"/>
      <c r="F42" s="47" t="s">
        <v>150</v>
      </c>
      <c r="G42" s="201"/>
      <c r="H42" s="202"/>
    </row>
    <row r="43" spans="1:8">
      <c r="A43" s="178" t="s">
        <v>45</v>
      </c>
      <c r="B43" s="179"/>
      <c r="C43" s="180"/>
      <c r="D43" s="25">
        <f>SUM(D37:D42)</f>
      </c>
      <c r="E43" s="26">
        <f>SUM(E37:E42)</f>
      </c>
      <c r="F43" s="9"/>
      <c r="G43" s="203"/>
      <c r="H43" s="204"/>
    </row>
    <row r="44" spans="1:8">
      <c r="A44" s="189" t="s">
        <v>151</v>
      </c>
      <c r="B44" s="190"/>
      <c r="C44" s="191"/>
      <c r="D44" s="18"/>
      <c r="E44" s="19"/>
      <c r="F44" s="19"/>
      <c r="G44" s="19"/>
      <c r="H44" s="19"/>
    </row>
    <row r="45" spans="1:8">
      <c r="A45" s="175" t="s">
        <v>40</v>
      </c>
      <c r="B45" s="176"/>
      <c r="C45" s="177"/>
      <c r="D45" s="5" t="s">
        <v>41</v>
      </c>
      <c r="E45" s="6" t="s">
        <v>42</v>
      </c>
      <c r="F45" s="6" t="s">
        <v>43</v>
      </c>
      <c r="G45" s="192" t="s">
        <v>22</v>
      </c>
      <c r="H45" s="193"/>
    </row>
    <row r="46" spans="1:8">
      <c r="A46" s="20" t="s">
        <v>107</v>
      </c>
      <c r="B46" s="20" t="s">
        <v>152</v>
      </c>
      <c r="C46" s="20" t="s">
        <v>109</v>
      </c>
      <c r="D46" s="22">
        <v>530</v>
      </c>
      <c r="E46" s="36"/>
      <c r="F46" s="7" t="s">
        <v>153</v>
      </c>
      <c r="G46" s="194"/>
      <c r="H46" s="195"/>
    </row>
    <row r="47" spans="1:8">
      <c r="A47" s="20" t="s">
        <v>107</v>
      </c>
      <c r="B47" s="20" t="s">
        <v>152</v>
      </c>
      <c r="C47" s="20" t="s">
        <v>111</v>
      </c>
      <c r="D47" s="22">
        <v>430</v>
      </c>
      <c r="E47" s="36"/>
      <c r="F47" s="7" t="s">
        <v>154</v>
      </c>
      <c r="G47" s="199"/>
      <c r="H47" s="200"/>
    </row>
    <row r="48" spans="1:8">
      <c r="A48" s="20" t="s">
        <v>107</v>
      </c>
      <c r="B48" s="20" t="s">
        <v>152</v>
      </c>
      <c r="C48" s="20" t="s">
        <v>113</v>
      </c>
      <c r="D48" s="22">
        <v>250</v>
      </c>
      <c r="E48" s="36"/>
      <c r="F48" s="7" t="s">
        <v>155</v>
      </c>
      <c r="G48" s="199"/>
      <c r="H48" s="200"/>
    </row>
    <row r="49" spans="1:8">
      <c r="A49" s="20" t="s">
        <v>107</v>
      </c>
      <c r="B49" s="20" t="s">
        <v>152</v>
      </c>
      <c r="C49" s="20" t="s">
        <v>115</v>
      </c>
      <c r="D49" s="22">
        <v>500</v>
      </c>
      <c r="E49" s="36"/>
      <c r="F49" s="7" t="s">
        <v>156</v>
      </c>
      <c r="G49" s="199"/>
      <c r="H49" s="200"/>
    </row>
    <row r="50" spans="1:8">
      <c r="A50" s="20" t="s">
        <v>107</v>
      </c>
      <c r="B50" s="20" t="s">
        <v>152</v>
      </c>
      <c r="C50" s="20" t="s">
        <v>117</v>
      </c>
      <c r="D50" s="22">
        <v>800</v>
      </c>
      <c r="E50" s="36"/>
      <c r="F50" s="7" t="s">
        <v>157</v>
      </c>
      <c r="G50" s="199"/>
      <c r="H50" s="200"/>
    </row>
    <row r="51" spans="1:8">
      <c r="A51" s="20" t="s">
        <v>107</v>
      </c>
      <c r="B51" s="20" t="s">
        <v>152</v>
      </c>
      <c r="C51" s="20" t="s">
        <v>119</v>
      </c>
      <c r="D51" s="22">
        <v>420</v>
      </c>
      <c r="E51" s="36"/>
      <c r="F51" s="7" t="s">
        <v>158</v>
      </c>
      <c r="G51" s="199"/>
      <c r="H51" s="200"/>
    </row>
    <row r="52" spans="1:8">
      <c r="A52" s="20" t="s">
        <v>107</v>
      </c>
      <c r="B52" s="20" t="s">
        <v>152</v>
      </c>
      <c r="C52" s="20" t="s">
        <v>121</v>
      </c>
      <c r="D52" s="22">
        <v>970</v>
      </c>
      <c r="E52" s="36"/>
      <c r="F52" s="7" t="s">
        <v>159</v>
      </c>
      <c r="G52" s="199"/>
      <c r="H52" s="200"/>
    </row>
    <row r="53" spans="1:8">
      <c r="A53" s="20" t="s">
        <v>107</v>
      </c>
      <c r="B53" s="20" t="s">
        <v>152</v>
      </c>
      <c r="C53" s="20" t="s">
        <v>131</v>
      </c>
      <c r="D53" s="22">
        <v>480</v>
      </c>
      <c r="E53" s="36"/>
      <c r="F53" s="7" t="s">
        <v>160</v>
      </c>
      <c r="G53" s="199"/>
      <c r="H53" s="200"/>
    </row>
    <row r="54" spans="1:8">
      <c r="A54" s="20" t="s">
        <v>107</v>
      </c>
      <c r="B54" s="20" t="s">
        <v>152</v>
      </c>
      <c r="C54" s="20" t="s">
        <v>123</v>
      </c>
      <c r="D54" s="22">
        <v>450</v>
      </c>
      <c r="E54" s="36"/>
      <c r="F54" s="7" t="s">
        <v>161</v>
      </c>
      <c r="G54" s="199"/>
      <c r="H54" s="200"/>
    </row>
    <row r="55" spans="1:8">
      <c r="A55" s="44" t="s">
        <v>107</v>
      </c>
      <c r="B55" s="44" t="s">
        <v>152</v>
      </c>
      <c r="C55" s="44" t="s">
        <v>125</v>
      </c>
      <c r="D55" s="45">
        <v>360</v>
      </c>
      <c r="E55" s="46"/>
      <c r="F55" s="47" t="s">
        <v>162</v>
      </c>
      <c r="G55" s="201"/>
      <c r="H55" s="202"/>
    </row>
    <row r="56" spans="1:8">
      <c r="A56" s="178" t="s">
        <v>45</v>
      </c>
      <c r="B56" s="179"/>
      <c r="C56" s="180"/>
      <c r="D56" s="25">
        <f>SUM(D46:D55)</f>
      </c>
      <c r="E56" s="26">
        <f>SUM(E46:E55)</f>
      </c>
      <c r="F56" s="9"/>
      <c r="G56" s="203"/>
      <c r="H56" s="204"/>
    </row>
    <row r="57" spans="1:8">
      <c r="A57" s="189" t="s">
        <v>163</v>
      </c>
      <c r="B57" s="190"/>
      <c r="C57" s="191"/>
      <c r="D57" s="18"/>
      <c r="E57" s="19"/>
      <c r="F57" s="19"/>
      <c r="G57" s="19"/>
      <c r="H57" s="19"/>
    </row>
    <row r="58" spans="1:8">
      <c r="A58" s="175" t="s">
        <v>40</v>
      </c>
      <c r="B58" s="176"/>
      <c r="C58" s="177"/>
      <c r="D58" s="5" t="s">
        <v>41</v>
      </c>
      <c r="E58" s="6" t="s">
        <v>42</v>
      </c>
      <c r="F58" s="6" t="s">
        <v>43</v>
      </c>
      <c r="G58" s="192" t="s">
        <v>22</v>
      </c>
      <c r="H58" s="193"/>
    </row>
    <row r="59" spans="1:8">
      <c r="A59" s="20" t="s">
        <v>107</v>
      </c>
      <c r="B59" s="20" t="s">
        <v>164</v>
      </c>
      <c r="C59" s="20" t="s">
        <v>109</v>
      </c>
      <c r="D59" s="22">
        <v>580</v>
      </c>
      <c r="E59" s="36"/>
      <c r="F59" s="7" t="s">
        <v>165</v>
      </c>
      <c r="G59" s="194"/>
      <c r="H59" s="195"/>
    </row>
    <row r="60" spans="1:8">
      <c r="A60" s="20" t="s">
        <v>107</v>
      </c>
      <c r="B60" s="20" t="s">
        <v>164</v>
      </c>
      <c r="C60" s="20" t="s">
        <v>111</v>
      </c>
      <c r="D60" s="22">
        <v>410</v>
      </c>
      <c r="E60" s="36"/>
      <c r="F60" s="7" t="s">
        <v>166</v>
      </c>
      <c r="G60" s="199"/>
      <c r="H60" s="200"/>
    </row>
    <row r="61" spans="1:8">
      <c r="A61" s="20" t="s">
        <v>107</v>
      </c>
      <c r="B61" s="20" t="s">
        <v>164</v>
      </c>
      <c r="C61" s="20" t="s">
        <v>113</v>
      </c>
      <c r="D61" s="22">
        <v>330</v>
      </c>
      <c r="E61" s="36"/>
      <c r="F61" s="7" t="s">
        <v>167</v>
      </c>
      <c r="G61" s="199"/>
      <c r="H61" s="200"/>
    </row>
    <row r="62" spans="1:8">
      <c r="A62" s="20" t="s">
        <v>107</v>
      </c>
      <c r="B62" s="20" t="s">
        <v>164</v>
      </c>
      <c r="C62" s="20" t="s">
        <v>115</v>
      </c>
      <c r="D62" s="22">
        <v>580</v>
      </c>
      <c r="E62" s="36"/>
      <c r="F62" s="7" t="s">
        <v>168</v>
      </c>
      <c r="G62" s="199"/>
      <c r="H62" s="200"/>
    </row>
    <row r="63" spans="1:8">
      <c r="A63" s="20" t="s">
        <v>107</v>
      </c>
      <c r="B63" s="20" t="s">
        <v>164</v>
      </c>
      <c r="C63" s="20" t="s">
        <v>117</v>
      </c>
      <c r="D63" s="22">
        <v>540</v>
      </c>
      <c r="E63" s="36"/>
      <c r="F63" s="7" t="s">
        <v>169</v>
      </c>
      <c r="G63" s="199"/>
      <c r="H63" s="200"/>
    </row>
    <row r="64" spans="1:8">
      <c r="A64" s="20" t="s">
        <v>107</v>
      </c>
      <c r="B64" s="20" t="s">
        <v>164</v>
      </c>
      <c r="C64" s="20" t="s">
        <v>121</v>
      </c>
      <c r="D64" s="22">
        <v>240</v>
      </c>
      <c r="E64" s="36"/>
      <c r="F64" s="7" t="s">
        <v>170</v>
      </c>
      <c r="G64" s="199"/>
      <c r="H64" s="200"/>
    </row>
    <row r="65" spans="1:8">
      <c r="A65" s="20" t="s">
        <v>107</v>
      </c>
      <c r="B65" s="20" t="s">
        <v>164</v>
      </c>
      <c r="C65" s="20" t="s">
        <v>131</v>
      </c>
      <c r="D65" s="22">
        <v>410</v>
      </c>
      <c r="E65" s="36"/>
      <c r="F65" s="7" t="s">
        <v>171</v>
      </c>
      <c r="G65" s="199"/>
      <c r="H65" s="200"/>
    </row>
    <row r="66" spans="1:8">
      <c r="A66" s="20" t="s">
        <v>107</v>
      </c>
      <c r="B66" s="20" t="s">
        <v>164</v>
      </c>
      <c r="C66" s="20" t="s">
        <v>123</v>
      </c>
      <c r="D66" s="22">
        <v>280</v>
      </c>
      <c r="E66" s="36"/>
      <c r="F66" s="7" t="s">
        <v>172</v>
      </c>
      <c r="G66" s="199"/>
      <c r="H66" s="200"/>
    </row>
    <row r="67" spans="1:8">
      <c r="A67" s="44" t="s">
        <v>107</v>
      </c>
      <c r="B67" s="44" t="s">
        <v>164</v>
      </c>
      <c r="C67" s="44" t="s">
        <v>125</v>
      </c>
      <c r="D67" s="45">
        <v>270</v>
      </c>
      <c r="E67" s="46"/>
      <c r="F67" s="47" t="s">
        <v>173</v>
      </c>
      <c r="G67" s="201"/>
      <c r="H67" s="202"/>
    </row>
    <row r="68" spans="1:8">
      <c r="A68" s="178" t="s">
        <v>45</v>
      </c>
      <c r="B68" s="179"/>
      <c r="C68" s="180"/>
      <c r="D68" s="25">
        <f>SUM(D59:D67)</f>
      </c>
      <c r="E68" s="26">
        <f>SUM(E59:E67)</f>
      </c>
      <c r="F68" s="9"/>
      <c r="G68" s="203"/>
      <c r="H68" s="204"/>
    </row>
    <row r="69" spans="1:8">
      <c r="A69" s="189" t="s">
        <v>174</v>
      </c>
      <c r="B69" s="190"/>
      <c r="C69" s="191"/>
      <c r="D69" s="18"/>
      <c r="E69" s="19"/>
      <c r="F69" s="19"/>
      <c r="G69" s="19"/>
      <c r="H69" s="19"/>
    </row>
    <row r="70" spans="1:8">
      <c r="A70" s="175" t="s">
        <v>40</v>
      </c>
      <c r="B70" s="176"/>
      <c r="C70" s="177"/>
      <c r="D70" s="5" t="s">
        <v>41</v>
      </c>
      <c r="E70" s="6" t="s">
        <v>42</v>
      </c>
      <c r="F70" s="6" t="s">
        <v>43</v>
      </c>
      <c r="G70" s="192" t="s">
        <v>22</v>
      </c>
      <c r="H70" s="193"/>
    </row>
    <row r="71" spans="1:8">
      <c r="A71" s="20" t="s">
        <v>107</v>
      </c>
      <c r="B71" s="20" t="s">
        <v>175</v>
      </c>
      <c r="C71" s="20" t="s">
        <v>109</v>
      </c>
      <c r="D71" s="22">
        <v>280</v>
      </c>
      <c r="E71" s="36"/>
      <c r="F71" s="7" t="s">
        <v>176</v>
      </c>
      <c r="G71" s="194"/>
      <c r="H71" s="195"/>
    </row>
    <row r="72" spans="1:8">
      <c r="A72" s="20" t="s">
        <v>107</v>
      </c>
      <c r="B72" s="20" t="s">
        <v>175</v>
      </c>
      <c r="C72" s="20" t="s">
        <v>113</v>
      </c>
      <c r="D72" s="22">
        <v>450</v>
      </c>
      <c r="E72" s="36"/>
      <c r="F72" s="7" t="s">
        <v>177</v>
      </c>
      <c r="G72" s="199"/>
      <c r="H72" s="200"/>
    </row>
    <row r="73" spans="1:8">
      <c r="A73" s="20" t="s">
        <v>107</v>
      </c>
      <c r="B73" s="20" t="s">
        <v>175</v>
      </c>
      <c r="C73" s="20" t="s">
        <v>115</v>
      </c>
      <c r="D73" s="22">
        <v>400</v>
      </c>
      <c r="E73" s="36"/>
      <c r="F73" s="7" t="s">
        <v>178</v>
      </c>
      <c r="G73" s="199"/>
      <c r="H73" s="200"/>
    </row>
    <row r="74" spans="1:8">
      <c r="A74" s="20" t="s">
        <v>107</v>
      </c>
      <c r="B74" s="20" t="s">
        <v>175</v>
      </c>
      <c r="C74" s="20" t="s">
        <v>117</v>
      </c>
      <c r="D74" s="22">
        <v>300</v>
      </c>
      <c r="E74" s="36"/>
      <c r="F74" s="7" t="s">
        <v>179</v>
      </c>
      <c r="G74" s="199"/>
      <c r="H74" s="200"/>
    </row>
    <row r="75" spans="1:8">
      <c r="A75" s="20" t="s">
        <v>107</v>
      </c>
      <c r="B75" s="20" t="s">
        <v>175</v>
      </c>
      <c r="C75" s="20" t="s">
        <v>119</v>
      </c>
      <c r="D75" s="22">
        <v>510</v>
      </c>
      <c r="E75" s="36"/>
      <c r="F75" s="7" t="s">
        <v>180</v>
      </c>
      <c r="G75" s="199"/>
      <c r="H75" s="200"/>
    </row>
    <row r="76" spans="1:8">
      <c r="A76" s="20" t="s">
        <v>107</v>
      </c>
      <c r="B76" s="20" t="s">
        <v>175</v>
      </c>
      <c r="C76" s="20" t="s">
        <v>131</v>
      </c>
      <c r="D76" s="22">
        <v>450</v>
      </c>
      <c r="E76" s="36"/>
      <c r="F76" s="7" t="s">
        <v>181</v>
      </c>
      <c r="G76" s="199"/>
      <c r="H76" s="200"/>
    </row>
    <row r="77" spans="1:8">
      <c r="A77" s="44" t="s">
        <v>107</v>
      </c>
      <c r="B77" s="44" t="s">
        <v>175</v>
      </c>
      <c r="C77" s="44" t="s">
        <v>182</v>
      </c>
      <c r="D77" s="45">
        <v>280</v>
      </c>
      <c r="E77" s="46"/>
      <c r="F77" s="47" t="s">
        <v>183</v>
      </c>
      <c r="G77" s="201"/>
      <c r="H77" s="202"/>
    </row>
    <row r="78" spans="1:8">
      <c r="A78" s="178" t="s">
        <v>45</v>
      </c>
      <c r="B78" s="179"/>
      <c r="C78" s="180"/>
      <c r="D78" s="25">
        <f>SUM(D71:D77)</f>
      </c>
      <c r="E78" s="26">
        <f>SUM(E71:E77)</f>
      </c>
      <c r="F78" s="9"/>
      <c r="G78" s="203"/>
      <c r="H78" s="204"/>
    </row>
    <row r="79" spans="1:8">
      <c r="A79" s="189" t="s">
        <v>184</v>
      </c>
      <c r="B79" s="190"/>
      <c r="C79" s="191"/>
      <c r="D79" s="18"/>
      <c r="E79" s="19"/>
      <c r="F79" s="19"/>
      <c r="G79" s="19"/>
      <c r="H79" s="19"/>
    </row>
    <row r="80" spans="1:8">
      <c r="A80" s="175" t="s">
        <v>40</v>
      </c>
      <c r="B80" s="176"/>
      <c r="C80" s="177"/>
      <c r="D80" s="5" t="s">
        <v>41</v>
      </c>
      <c r="E80" s="6" t="s">
        <v>42</v>
      </c>
      <c r="F80" s="6" t="s">
        <v>43</v>
      </c>
      <c r="G80" s="192" t="s">
        <v>22</v>
      </c>
      <c r="H80" s="193"/>
    </row>
    <row r="81" spans="1:8">
      <c r="A81" s="20" t="s">
        <v>107</v>
      </c>
      <c r="B81" s="20" t="s">
        <v>185</v>
      </c>
      <c r="C81" s="20" t="s">
        <v>121</v>
      </c>
      <c r="D81" s="22">
        <v>330</v>
      </c>
      <c r="E81" s="36"/>
      <c r="F81" s="7" t="s">
        <v>186</v>
      </c>
      <c r="G81" s="194"/>
      <c r="H81" s="195"/>
    </row>
    <row r="82" spans="1:8">
      <c r="A82" s="20" t="s">
        <v>107</v>
      </c>
      <c r="B82" s="20" t="s">
        <v>185</v>
      </c>
      <c r="C82" s="20" t="s">
        <v>131</v>
      </c>
      <c r="D82" s="22">
        <v>180</v>
      </c>
      <c r="E82" s="36"/>
      <c r="F82" s="7" t="s">
        <v>187</v>
      </c>
      <c r="G82" s="199"/>
      <c r="H82" s="200"/>
    </row>
    <row r="83" spans="1:8">
      <c r="A83" s="20" t="s">
        <v>107</v>
      </c>
      <c r="B83" s="20" t="s">
        <v>185</v>
      </c>
      <c r="C83" s="20" t="s">
        <v>123</v>
      </c>
      <c r="D83" s="22">
        <v>260</v>
      </c>
      <c r="E83" s="36"/>
      <c r="F83" s="7" t="s">
        <v>188</v>
      </c>
      <c r="G83" s="199"/>
      <c r="H83" s="200"/>
    </row>
    <row r="84" spans="1:8">
      <c r="A84" s="20" t="s">
        <v>107</v>
      </c>
      <c r="B84" s="20" t="s">
        <v>185</v>
      </c>
      <c r="C84" s="20" t="s">
        <v>125</v>
      </c>
      <c r="D84" s="22">
        <v>390</v>
      </c>
      <c r="E84" s="36"/>
      <c r="F84" s="7" t="s">
        <v>189</v>
      </c>
      <c r="G84" s="199"/>
      <c r="H84" s="200"/>
    </row>
    <row r="85" spans="1:8">
      <c r="A85" s="20" t="s">
        <v>107</v>
      </c>
      <c r="B85" s="20" t="s">
        <v>185</v>
      </c>
      <c r="C85" s="20" t="s">
        <v>182</v>
      </c>
      <c r="D85" s="22">
        <v>380</v>
      </c>
      <c r="E85" s="36"/>
      <c r="F85" s="7" t="s">
        <v>190</v>
      </c>
      <c r="G85" s="199"/>
      <c r="H85" s="200"/>
    </row>
    <row r="86" spans="1:8">
      <c r="A86" s="20" t="s">
        <v>107</v>
      </c>
      <c r="B86" s="20" t="s">
        <v>185</v>
      </c>
      <c r="C86" s="20" t="s">
        <v>191</v>
      </c>
      <c r="D86" s="22">
        <v>180</v>
      </c>
      <c r="E86" s="36"/>
      <c r="F86" s="7" t="s">
        <v>192</v>
      </c>
      <c r="G86" s="199"/>
      <c r="H86" s="200"/>
    </row>
    <row r="87" spans="1:8">
      <c r="A87" s="20" t="s">
        <v>107</v>
      </c>
      <c r="B87" s="20" t="s">
        <v>185</v>
      </c>
      <c r="C87" s="20" t="s">
        <v>193</v>
      </c>
      <c r="D87" s="22">
        <v>350</v>
      </c>
      <c r="E87" s="36"/>
      <c r="F87" s="7" t="s">
        <v>194</v>
      </c>
      <c r="G87" s="199"/>
      <c r="H87" s="200"/>
    </row>
    <row r="88" spans="1:8">
      <c r="A88" s="20" t="s">
        <v>107</v>
      </c>
      <c r="B88" s="20" t="s">
        <v>185</v>
      </c>
      <c r="C88" s="20" t="s">
        <v>195</v>
      </c>
      <c r="D88" s="22">
        <v>290</v>
      </c>
      <c r="E88" s="36"/>
      <c r="F88" s="7" t="s">
        <v>196</v>
      </c>
      <c r="G88" s="199"/>
      <c r="H88" s="200"/>
    </row>
    <row r="89" spans="1:8">
      <c r="A89" s="44" t="s">
        <v>107</v>
      </c>
      <c r="B89" s="44" t="s">
        <v>185</v>
      </c>
      <c r="C89" s="44" t="s">
        <v>197</v>
      </c>
      <c r="D89" s="45">
        <v>340</v>
      </c>
      <c r="E89" s="46"/>
      <c r="F89" s="47" t="s">
        <v>198</v>
      </c>
      <c r="G89" s="201"/>
      <c r="H89" s="202"/>
    </row>
    <row r="90" spans="1:8">
      <c r="A90" s="178" t="s">
        <v>45</v>
      </c>
      <c r="B90" s="179"/>
      <c r="C90" s="180"/>
      <c r="D90" s="25">
        <f>SUM(D81:D89)</f>
      </c>
      <c r="E90" s="26">
        <f>SUM(E81:E89)</f>
      </c>
      <c r="F90" s="9"/>
      <c r="G90" s="203"/>
      <c r="H90" s="204"/>
    </row>
    <row r="91" spans="1:8">
      <c r="A91" s="196" t="s">
        <v>105</v>
      </c>
      <c r="B91" s="197"/>
      <c r="C91" s="198"/>
      <c r="D91" s="39">
        <f>SUM(D17,D24,D34,D43,D56,D68,D78,D90,)</f>
      </c>
      <c r="E91" s="39">
        <f>SUM(E17,E24,E34,E43,E56,E68,E78,E90,)</f>
      </c>
      <c r="F91" s="40"/>
      <c r="G91" s="37"/>
      <c r="H9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105">
    <mergeCell ref="A91:C91"/>
    <mergeCell ref="A6:C6"/>
    <mergeCell ref="A17:C17"/>
    <mergeCell ref="G9:H9"/>
    <mergeCell ref="G10:H10"/>
    <mergeCell ref="G17:H17"/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A18:C18"/>
    <mergeCell ref="A19:C19"/>
    <mergeCell ref="G19:H19"/>
    <mergeCell ref="G20:H20"/>
    <mergeCell ref="G21:H21"/>
    <mergeCell ref="G22:H22"/>
    <mergeCell ref="G23:H23"/>
    <mergeCell ref="A24:C24"/>
    <mergeCell ref="G24:H24"/>
    <mergeCell ref="A25:C25"/>
    <mergeCell ref="A26:C26"/>
    <mergeCell ref="G26:H26"/>
    <mergeCell ref="G27:H27"/>
    <mergeCell ref="G28:H28"/>
    <mergeCell ref="G29:H29"/>
    <mergeCell ref="G30:H30"/>
    <mergeCell ref="G31:H31"/>
    <mergeCell ref="G32:H32"/>
    <mergeCell ref="G33:H33"/>
    <mergeCell ref="A34:C34"/>
    <mergeCell ref="G34:H34"/>
    <mergeCell ref="A35:C35"/>
    <mergeCell ref="A36:C36"/>
    <mergeCell ref="G36:H36"/>
    <mergeCell ref="G37:H37"/>
    <mergeCell ref="G38:H38"/>
    <mergeCell ref="G39:H39"/>
    <mergeCell ref="G40:H40"/>
    <mergeCell ref="G41:H41"/>
    <mergeCell ref="G42:H42"/>
    <mergeCell ref="A43:C43"/>
    <mergeCell ref="G43:H43"/>
    <mergeCell ref="A44:C44"/>
    <mergeCell ref="A45:C45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A56:C56"/>
    <mergeCell ref="G56:H56"/>
    <mergeCell ref="A57:C57"/>
    <mergeCell ref="A58:C58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A68:C68"/>
    <mergeCell ref="G68:H68"/>
    <mergeCell ref="A69:C69"/>
    <mergeCell ref="A70:C70"/>
    <mergeCell ref="G70:H70"/>
    <mergeCell ref="G71:H71"/>
    <mergeCell ref="G72:H72"/>
    <mergeCell ref="G73:H73"/>
    <mergeCell ref="G74:H74"/>
    <mergeCell ref="G75:H75"/>
    <mergeCell ref="G76:H76"/>
    <mergeCell ref="G77:H77"/>
    <mergeCell ref="A78:C78"/>
    <mergeCell ref="G78:H78"/>
    <mergeCell ref="A79:C79"/>
    <mergeCell ref="A80:C80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G89:H89"/>
    <mergeCell ref="A90:C90"/>
    <mergeCell ref="G90:H90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be543-0e2c-43fb-8c98-9969313bd4f6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199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E231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200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192" t="s">
        <v>22</v>
      </c>
      <c r="H7" s="193"/>
    </row>
    <row r="8" spans="1:8">
      <c r="A8" s="20" t="s">
        <v>201</v>
      </c>
      <c r="B8" s="20" t="s">
        <v>202</v>
      </c>
      <c r="C8" s="20" t="s">
        <v>109</v>
      </c>
      <c r="D8" s="22">
        <v>430</v>
      </c>
      <c r="E8" s="36"/>
      <c r="F8" s="7" t="s">
        <v>203</v>
      </c>
      <c r="G8" s="194"/>
      <c r="H8" s="195"/>
    </row>
    <row r="9" spans="1:8">
      <c r="A9" s="20" t="s">
        <v>201</v>
      </c>
      <c r="B9" s="20" t="s">
        <v>202</v>
      </c>
      <c r="C9" s="20" t="s">
        <v>113</v>
      </c>
      <c r="D9" s="22">
        <v>710</v>
      </c>
      <c r="E9" s="36"/>
      <c r="F9" s="7" t="s">
        <v>204</v>
      </c>
      <c r="G9" s="199"/>
      <c r="H9" s="200"/>
    </row>
    <row r="10" spans="1:8">
      <c r="A10" s="44" t="s">
        <v>201</v>
      </c>
      <c r="B10" s="44" t="s">
        <v>202</v>
      </c>
      <c r="C10" s="44" t="s">
        <v>115</v>
      </c>
      <c r="D10" s="45">
        <v>250</v>
      </c>
      <c r="E10" s="46"/>
      <c r="F10" s="47" t="s">
        <v>205</v>
      </c>
      <c r="G10" s="201"/>
      <c r="H10" s="202"/>
    </row>
    <row r="11" spans="1:8">
      <c r="A11" s="20" t="s">
        <v>201</v>
      </c>
      <c r="B11" s="20" t="s">
        <v>202</v>
      </c>
      <c r="C11" s="20" t="s">
        <v>117</v>
      </c>
      <c r="D11" s="22">
        <v>510</v>
      </c>
      <c r="E11" s="36"/>
      <c r="F11" s="7" t="s">
        <v>206</v>
      </c>
      <c r="G11" s="199"/>
      <c r="H11" s="200"/>
    </row>
    <row r="12" spans="1:8">
      <c r="A12" s="20" t="s">
        <v>201</v>
      </c>
      <c r="B12" s="20" t="s">
        <v>202</v>
      </c>
      <c r="C12" s="20" t="s">
        <v>119</v>
      </c>
      <c r="D12" s="22">
        <v>560</v>
      </c>
      <c r="E12" s="36"/>
      <c r="F12" s="7" t="s">
        <v>207</v>
      </c>
      <c r="G12" s="199"/>
      <c r="H12" s="200"/>
    </row>
    <row r="13" spans="1:8">
      <c r="A13" s="20" t="s">
        <v>201</v>
      </c>
      <c r="B13" s="20" t="s">
        <v>202</v>
      </c>
      <c r="C13" s="20" t="s">
        <v>121</v>
      </c>
      <c r="D13" s="22">
        <v>810</v>
      </c>
      <c r="E13" s="36"/>
      <c r="F13" s="7" t="s">
        <v>208</v>
      </c>
      <c r="G13" s="199"/>
      <c r="H13" s="200"/>
    </row>
    <row r="14" spans="1:8">
      <c r="A14" s="20" t="s">
        <v>201</v>
      </c>
      <c r="B14" s="20" t="s">
        <v>202</v>
      </c>
      <c r="C14" s="20" t="s">
        <v>123</v>
      </c>
      <c r="D14" s="22">
        <v>560</v>
      </c>
      <c r="E14" s="36"/>
      <c r="F14" s="7" t="s">
        <v>209</v>
      </c>
      <c r="G14" s="199"/>
      <c r="H14" s="200"/>
    </row>
    <row r="15" spans="1:8">
      <c r="A15" s="20" t="s">
        <v>201</v>
      </c>
      <c r="B15" s="20" t="s">
        <v>202</v>
      </c>
      <c r="C15" s="20" t="s">
        <v>191</v>
      </c>
      <c r="D15" s="22">
        <v>380</v>
      </c>
      <c r="E15" s="36"/>
      <c r="F15" s="7" t="s">
        <v>210</v>
      </c>
      <c r="G15" s="199"/>
      <c r="H15" s="200"/>
    </row>
    <row r="16" spans="1:8">
      <c r="A16" s="20" t="s">
        <v>201</v>
      </c>
      <c r="B16" s="20" t="s">
        <v>202</v>
      </c>
      <c r="C16" s="20" t="s">
        <v>193</v>
      </c>
      <c r="D16" s="22">
        <v>480</v>
      </c>
      <c r="E16" s="36"/>
      <c r="F16" s="7" t="s">
        <v>211</v>
      </c>
      <c r="G16" s="199"/>
      <c r="H16" s="200"/>
    </row>
    <row r="17" spans="1:8">
      <c r="A17" s="20" t="s">
        <v>201</v>
      </c>
      <c r="B17" s="20" t="s">
        <v>202</v>
      </c>
      <c r="C17" s="20" t="s">
        <v>195</v>
      </c>
      <c r="D17" s="22">
        <v>630</v>
      </c>
      <c r="E17" s="36"/>
      <c r="F17" s="7" t="s">
        <v>212</v>
      </c>
      <c r="G17" s="199"/>
      <c r="H17" s="200"/>
    </row>
    <row r="18" spans="1:8">
      <c r="A18" s="178" t="s">
        <v>45</v>
      </c>
      <c r="B18" s="179"/>
      <c r="C18" s="180"/>
      <c r="D18" s="25">
        <f>SUM(D8:D17)</f>
      </c>
      <c r="E18" s="26">
        <f>SUM(E8:E17)</f>
      </c>
      <c r="F18" s="9"/>
      <c r="G18" s="203"/>
      <c r="H18" s="204"/>
    </row>
    <row r="19" spans="1:8">
      <c r="A19" s="189" t="s">
        <v>213</v>
      </c>
      <c r="B19" s="190"/>
      <c r="C19" s="191"/>
      <c r="D19" s="18"/>
      <c r="E19" s="19"/>
      <c r="F19" s="19"/>
      <c r="G19" s="19"/>
      <c r="H19" s="19"/>
    </row>
    <row r="20" spans="1:8">
      <c r="A20" s="175" t="s">
        <v>40</v>
      </c>
      <c r="B20" s="176"/>
      <c r="C20" s="177"/>
      <c r="D20" s="5" t="s">
        <v>41</v>
      </c>
      <c r="E20" s="6" t="s">
        <v>42</v>
      </c>
      <c r="F20" s="6" t="s">
        <v>43</v>
      </c>
      <c r="G20" s="192" t="s">
        <v>22</v>
      </c>
      <c r="H20" s="193"/>
    </row>
    <row r="21" spans="1:8">
      <c r="A21" s="20" t="s">
        <v>201</v>
      </c>
      <c r="B21" s="20" t="s">
        <v>214</v>
      </c>
      <c r="C21" s="20" t="s">
        <v>109</v>
      </c>
      <c r="D21" s="22">
        <v>280</v>
      </c>
      <c r="E21" s="36"/>
      <c r="F21" s="7" t="s">
        <v>215</v>
      </c>
      <c r="G21" s="194"/>
      <c r="H21" s="195"/>
    </row>
    <row r="22" spans="1:8">
      <c r="A22" s="20" t="s">
        <v>201</v>
      </c>
      <c r="B22" s="20" t="s">
        <v>214</v>
      </c>
      <c r="C22" s="20" t="s">
        <v>111</v>
      </c>
      <c r="D22" s="22">
        <v>230</v>
      </c>
      <c r="E22" s="36"/>
      <c r="F22" s="7" t="s">
        <v>216</v>
      </c>
      <c r="G22" s="199"/>
      <c r="H22" s="200"/>
    </row>
    <row r="23" spans="1:8">
      <c r="A23" s="20" t="s">
        <v>201</v>
      </c>
      <c r="B23" s="20" t="s">
        <v>214</v>
      </c>
      <c r="C23" s="20" t="s">
        <v>113</v>
      </c>
      <c r="D23" s="22">
        <v>390</v>
      </c>
      <c r="E23" s="36"/>
      <c r="F23" s="7" t="s">
        <v>217</v>
      </c>
      <c r="G23" s="199"/>
      <c r="H23" s="200"/>
    </row>
    <row r="24" spans="1:8">
      <c r="A24" s="20" t="s">
        <v>201</v>
      </c>
      <c r="B24" s="20" t="s">
        <v>214</v>
      </c>
      <c r="C24" s="20" t="s">
        <v>115</v>
      </c>
      <c r="D24" s="22">
        <v>430</v>
      </c>
      <c r="E24" s="36"/>
      <c r="F24" s="7" t="s">
        <v>218</v>
      </c>
      <c r="G24" s="199"/>
      <c r="H24" s="200"/>
    </row>
    <row r="25" spans="1:8">
      <c r="A25" s="20" t="s">
        <v>201</v>
      </c>
      <c r="B25" s="20" t="s">
        <v>214</v>
      </c>
      <c r="C25" s="20" t="s">
        <v>117</v>
      </c>
      <c r="D25" s="22">
        <v>280</v>
      </c>
      <c r="E25" s="36"/>
      <c r="F25" s="7" t="s">
        <v>219</v>
      </c>
      <c r="G25" s="199"/>
      <c r="H25" s="200"/>
    </row>
    <row r="26" spans="1:8">
      <c r="A26" s="20" t="s">
        <v>201</v>
      </c>
      <c r="B26" s="20" t="s">
        <v>214</v>
      </c>
      <c r="C26" s="20" t="s">
        <v>119</v>
      </c>
      <c r="D26" s="22">
        <v>880</v>
      </c>
      <c r="E26" s="36"/>
      <c r="F26" s="7" t="s">
        <v>220</v>
      </c>
      <c r="G26" s="199"/>
      <c r="H26" s="200"/>
    </row>
    <row r="27" spans="1:8">
      <c r="A27" s="20" t="s">
        <v>201</v>
      </c>
      <c r="B27" s="20" t="s">
        <v>214</v>
      </c>
      <c r="C27" s="20" t="s">
        <v>121</v>
      </c>
      <c r="D27" s="22">
        <v>580</v>
      </c>
      <c r="E27" s="36"/>
      <c r="F27" s="7" t="s">
        <v>221</v>
      </c>
      <c r="G27" s="199"/>
      <c r="H27" s="200"/>
    </row>
    <row r="28" spans="1:8">
      <c r="A28" s="20" t="s">
        <v>201</v>
      </c>
      <c r="B28" s="20" t="s">
        <v>214</v>
      </c>
      <c r="C28" s="20" t="s">
        <v>131</v>
      </c>
      <c r="D28" s="22">
        <v>550</v>
      </c>
      <c r="E28" s="36"/>
      <c r="F28" s="7" t="s">
        <v>222</v>
      </c>
      <c r="G28" s="199"/>
      <c r="H28" s="200"/>
    </row>
    <row r="29" spans="1:8">
      <c r="A29" s="20" t="s">
        <v>201</v>
      </c>
      <c r="B29" s="20" t="s">
        <v>214</v>
      </c>
      <c r="C29" s="20" t="s">
        <v>123</v>
      </c>
      <c r="D29" s="22">
        <v>350</v>
      </c>
      <c r="E29" s="36"/>
      <c r="F29" s="7" t="s">
        <v>223</v>
      </c>
      <c r="G29" s="199"/>
      <c r="H29" s="200"/>
    </row>
    <row r="30" spans="1:8">
      <c r="A30" s="44" t="s">
        <v>201</v>
      </c>
      <c r="B30" s="44" t="s">
        <v>214</v>
      </c>
      <c r="C30" s="44" t="s">
        <v>125</v>
      </c>
      <c r="D30" s="45">
        <v>500</v>
      </c>
      <c r="E30" s="46"/>
      <c r="F30" s="47" t="s">
        <v>224</v>
      </c>
      <c r="G30" s="201"/>
      <c r="H30" s="202"/>
    </row>
    <row r="31" spans="1:8">
      <c r="A31" s="178" t="s">
        <v>45</v>
      </c>
      <c r="B31" s="179"/>
      <c r="C31" s="180"/>
      <c r="D31" s="25">
        <f>SUM(D21:D30)</f>
      </c>
      <c r="E31" s="26">
        <f>SUM(E21:E30)</f>
      </c>
      <c r="F31" s="9"/>
      <c r="G31" s="203"/>
      <c r="H31" s="204"/>
    </row>
    <row r="32" spans="1:8">
      <c r="A32" s="189" t="s">
        <v>225</v>
      </c>
      <c r="B32" s="190"/>
      <c r="C32" s="191"/>
      <c r="D32" s="18"/>
      <c r="E32" s="19"/>
      <c r="F32" s="19"/>
      <c r="G32" s="19"/>
      <c r="H32" s="19"/>
    </row>
    <row r="33" spans="1:8">
      <c r="A33" s="175" t="s">
        <v>40</v>
      </c>
      <c r="B33" s="176"/>
      <c r="C33" s="177"/>
      <c r="D33" s="5" t="s">
        <v>41</v>
      </c>
      <c r="E33" s="6" t="s">
        <v>42</v>
      </c>
      <c r="F33" s="6" t="s">
        <v>43</v>
      </c>
      <c r="G33" s="192" t="s">
        <v>22</v>
      </c>
      <c r="H33" s="193"/>
    </row>
    <row r="34" spans="1:8">
      <c r="A34" s="20" t="s">
        <v>201</v>
      </c>
      <c r="B34" s="20" t="s">
        <v>226</v>
      </c>
      <c r="C34" s="20" t="s">
        <v>109</v>
      </c>
      <c r="D34" s="22">
        <v>370</v>
      </c>
      <c r="E34" s="36"/>
      <c r="F34" s="7" t="s">
        <v>227</v>
      </c>
      <c r="G34" s="194"/>
      <c r="H34" s="195"/>
    </row>
    <row r="35" spans="1:8">
      <c r="A35" s="20" t="s">
        <v>201</v>
      </c>
      <c r="B35" s="20" t="s">
        <v>226</v>
      </c>
      <c r="C35" s="20" t="s">
        <v>111</v>
      </c>
      <c r="D35" s="22">
        <v>400</v>
      </c>
      <c r="E35" s="36"/>
      <c r="F35" s="7" t="s">
        <v>228</v>
      </c>
      <c r="G35" s="199"/>
      <c r="H35" s="200"/>
    </row>
    <row r="36" spans="1:8">
      <c r="A36" s="20" t="s">
        <v>201</v>
      </c>
      <c r="B36" s="20" t="s">
        <v>226</v>
      </c>
      <c r="C36" s="20" t="s">
        <v>113</v>
      </c>
      <c r="D36" s="22">
        <v>390</v>
      </c>
      <c r="E36" s="36"/>
      <c r="F36" s="7" t="s">
        <v>229</v>
      </c>
      <c r="G36" s="199"/>
      <c r="H36" s="200"/>
    </row>
    <row r="37" spans="1:8">
      <c r="A37" s="20" t="s">
        <v>201</v>
      </c>
      <c r="B37" s="20" t="s">
        <v>226</v>
      </c>
      <c r="C37" s="20" t="s">
        <v>115</v>
      </c>
      <c r="D37" s="22">
        <v>270</v>
      </c>
      <c r="E37" s="36"/>
      <c r="F37" s="7" t="s">
        <v>230</v>
      </c>
      <c r="G37" s="199"/>
      <c r="H37" s="200"/>
    </row>
    <row r="38" spans="1:8">
      <c r="A38" s="20" t="s">
        <v>201</v>
      </c>
      <c r="B38" s="20" t="s">
        <v>226</v>
      </c>
      <c r="C38" s="20" t="s">
        <v>117</v>
      </c>
      <c r="D38" s="22">
        <v>500</v>
      </c>
      <c r="E38" s="36"/>
      <c r="F38" s="7" t="s">
        <v>231</v>
      </c>
      <c r="G38" s="199"/>
      <c r="H38" s="200"/>
    </row>
    <row r="39" spans="1:8">
      <c r="A39" s="20" t="s">
        <v>201</v>
      </c>
      <c r="B39" s="20" t="s">
        <v>226</v>
      </c>
      <c r="C39" s="20" t="s">
        <v>119</v>
      </c>
      <c r="D39" s="22">
        <v>670</v>
      </c>
      <c r="E39" s="36"/>
      <c r="F39" s="7" t="s">
        <v>232</v>
      </c>
      <c r="G39" s="199"/>
      <c r="H39" s="200"/>
    </row>
    <row r="40" spans="1:8">
      <c r="A40" s="20" t="s">
        <v>201</v>
      </c>
      <c r="B40" s="20" t="s">
        <v>226</v>
      </c>
      <c r="C40" s="20" t="s">
        <v>121</v>
      </c>
      <c r="D40" s="22">
        <v>850</v>
      </c>
      <c r="E40" s="36"/>
      <c r="F40" s="7" t="s">
        <v>233</v>
      </c>
      <c r="G40" s="199"/>
      <c r="H40" s="200"/>
    </row>
    <row r="41" spans="1:8">
      <c r="A41" s="20" t="s">
        <v>201</v>
      </c>
      <c r="B41" s="20" t="s">
        <v>226</v>
      </c>
      <c r="C41" s="20" t="s">
        <v>131</v>
      </c>
      <c r="D41" s="22">
        <v>220</v>
      </c>
      <c r="E41" s="36"/>
      <c r="F41" s="7" t="s">
        <v>234</v>
      </c>
      <c r="G41" s="199"/>
      <c r="H41" s="200"/>
    </row>
    <row r="42" spans="1:8">
      <c r="A42" s="20" t="s">
        <v>201</v>
      </c>
      <c r="B42" s="20" t="s">
        <v>226</v>
      </c>
      <c r="C42" s="20" t="s">
        <v>123</v>
      </c>
      <c r="D42" s="22">
        <v>640</v>
      </c>
      <c r="E42" s="36"/>
      <c r="F42" s="7" t="s">
        <v>235</v>
      </c>
      <c r="G42" s="199"/>
      <c r="H42" s="200"/>
    </row>
    <row r="43" spans="1:8">
      <c r="A43" s="20" t="s">
        <v>201</v>
      </c>
      <c r="B43" s="20" t="s">
        <v>226</v>
      </c>
      <c r="C43" s="20" t="s">
        <v>125</v>
      </c>
      <c r="D43" s="22">
        <v>790</v>
      </c>
      <c r="E43" s="36"/>
      <c r="F43" s="7" t="s">
        <v>236</v>
      </c>
      <c r="G43" s="199"/>
      <c r="H43" s="200"/>
    </row>
    <row r="44" spans="1:8">
      <c r="A44" s="20" t="s">
        <v>201</v>
      </c>
      <c r="B44" s="20" t="s">
        <v>226</v>
      </c>
      <c r="C44" s="20" t="s">
        <v>191</v>
      </c>
      <c r="D44" s="22">
        <v>630</v>
      </c>
      <c r="E44" s="36"/>
      <c r="F44" s="7" t="s">
        <v>237</v>
      </c>
      <c r="G44" s="199"/>
      <c r="H44" s="200"/>
    </row>
    <row r="45" spans="1:8">
      <c r="A45" s="44" t="s">
        <v>201</v>
      </c>
      <c r="B45" s="44" t="s">
        <v>226</v>
      </c>
      <c r="C45" s="44" t="s">
        <v>193</v>
      </c>
      <c r="D45" s="45">
        <v>660</v>
      </c>
      <c r="E45" s="46"/>
      <c r="F45" s="47" t="s">
        <v>238</v>
      </c>
      <c r="G45" s="201"/>
      <c r="H45" s="202"/>
    </row>
    <row r="46" spans="1:8">
      <c r="A46" s="178" t="s">
        <v>45</v>
      </c>
      <c r="B46" s="179"/>
      <c r="C46" s="180"/>
      <c r="D46" s="25">
        <f>SUM(D34:D45)</f>
      </c>
      <c r="E46" s="26">
        <f>SUM(E34:E45)</f>
      </c>
      <c r="F46" s="9"/>
      <c r="G46" s="203"/>
      <c r="H46" s="204"/>
    </row>
    <row r="47" spans="1:8">
      <c r="A47" s="189" t="s">
        <v>239</v>
      </c>
      <c r="B47" s="190"/>
      <c r="C47" s="191"/>
      <c r="D47" s="18"/>
      <c r="E47" s="19"/>
      <c r="F47" s="19"/>
      <c r="G47" s="19"/>
      <c r="H47" s="19"/>
    </row>
    <row r="48" spans="1:8">
      <c r="A48" s="175" t="s">
        <v>40</v>
      </c>
      <c r="B48" s="176"/>
      <c r="C48" s="177"/>
      <c r="D48" s="5" t="s">
        <v>41</v>
      </c>
      <c r="E48" s="6" t="s">
        <v>42</v>
      </c>
      <c r="F48" s="6" t="s">
        <v>43</v>
      </c>
      <c r="G48" s="192" t="s">
        <v>22</v>
      </c>
      <c r="H48" s="193"/>
    </row>
    <row r="49" spans="1:8">
      <c r="A49" s="20" t="s">
        <v>201</v>
      </c>
      <c r="B49" s="20" t="s">
        <v>240</v>
      </c>
      <c r="C49" s="20" t="s">
        <v>109</v>
      </c>
      <c r="D49" s="22">
        <v>670</v>
      </c>
      <c r="E49" s="36"/>
      <c r="F49" s="7" t="s">
        <v>241</v>
      </c>
      <c r="G49" s="194"/>
      <c r="H49" s="195"/>
    </row>
    <row r="50" spans="1:8">
      <c r="A50" s="20" t="s">
        <v>201</v>
      </c>
      <c r="B50" s="20" t="s">
        <v>240</v>
      </c>
      <c r="C50" s="20" t="s">
        <v>111</v>
      </c>
      <c r="D50" s="22">
        <v>360</v>
      </c>
      <c r="E50" s="36"/>
      <c r="F50" s="7" t="s">
        <v>242</v>
      </c>
      <c r="G50" s="199"/>
      <c r="H50" s="200"/>
    </row>
    <row r="51" spans="1:8">
      <c r="A51" s="20" t="s">
        <v>201</v>
      </c>
      <c r="B51" s="20" t="s">
        <v>240</v>
      </c>
      <c r="C51" s="20" t="s">
        <v>113</v>
      </c>
      <c r="D51" s="22">
        <v>610</v>
      </c>
      <c r="E51" s="36"/>
      <c r="F51" s="7" t="s">
        <v>243</v>
      </c>
      <c r="G51" s="199"/>
      <c r="H51" s="200"/>
    </row>
    <row r="52" spans="1:8">
      <c r="A52" s="20" t="s">
        <v>201</v>
      </c>
      <c r="B52" s="20" t="s">
        <v>240</v>
      </c>
      <c r="C52" s="20" t="s">
        <v>115</v>
      </c>
      <c r="D52" s="22">
        <v>380</v>
      </c>
      <c r="E52" s="36"/>
      <c r="F52" s="7" t="s">
        <v>244</v>
      </c>
      <c r="G52" s="199"/>
      <c r="H52" s="200"/>
    </row>
    <row r="53" spans="1:8">
      <c r="A53" s="20" t="s">
        <v>201</v>
      </c>
      <c r="B53" s="20" t="s">
        <v>240</v>
      </c>
      <c r="C53" s="20" t="s">
        <v>117</v>
      </c>
      <c r="D53" s="22">
        <v>350</v>
      </c>
      <c r="E53" s="36"/>
      <c r="F53" s="7" t="s">
        <v>245</v>
      </c>
      <c r="G53" s="199"/>
      <c r="H53" s="200"/>
    </row>
    <row r="54" spans="1:8">
      <c r="A54" s="20" t="s">
        <v>201</v>
      </c>
      <c r="B54" s="20" t="s">
        <v>240</v>
      </c>
      <c r="C54" s="20" t="s">
        <v>119</v>
      </c>
      <c r="D54" s="22">
        <v>390</v>
      </c>
      <c r="E54" s="36"/>
      <c r="F54" s="7" t="s">
        <v>246</v>
      </c>
      <c r="G54" s="199"/>
      <c r="H54" s="200"/>
    </row>
    <row r="55" spans="1:8">
      <c r="A55" s="20" t="s">
        <v>201</v>
      </c>
      <c r="B55" s="20" t="s">
        <v>240</v>
      </c>
      <c r="C55" s="20" t="s">
        <v>121</v>
      </c>
      <c r="D55" s="22">
        <v>540</v>
      </c>
      <c r="E55" s="36"/>
      <c r="F55" s="7" t="s">
        <v>247</v>
      </c>
      <c r="G55" s="199"/>
      <c r="H55" s="200"/>
    </row>
    <row r="56" spans="1:8">
      <c r="A56" s="20" t="s">
        <v>201</v>
      </c>
      <c r="B56" s="20" t="s">
        <v>240</v>
      </c>
      <c r="C56" s="20" t="s">
        <v>131</v>
      </c>
      <c r="D56" s="22">
        <v>660</v>
      </c>
      <c r="E56" s="36"/>
      <c r="F56" s="7" t="s">
        <v>248</v>
      </c>
      <c r="G56" s="199"/>
      <c r="H56" s="200"/>
    </row>
    <row r="57" spans="1:8">
      <c r="A57" s="44" t="s">
        <v>201</v>
      </c>
      <c r="B57" s="44" t="s">
        <v>240</v>
      </c>
      <c r="C57" s="44" t="s">
        <v>123</v>
      </c>
      <c r="D57" s="45">
        <v>370</v>
      </c>
      <c r="E57" s="46"/>
      <c r="F57" s="47" t="s">
        <v>249</v>
      </c>
      <c r="G57" s="201"/>
      <c r="H57" s="202"/>
    </row>
    <row r="58" spans="1:8">
      <c r="A58" s="178" t="s">
        <v>45</v>
      </c>
      <c r="B58" s="179"/>
      <c r="C58" s="180"/>
      <c r="D58" s="25">
        <f>SUM(D49:D57)</f>
      </c>
      <c r="E58" s="26">
        <f>SUM(E49:E57)</f>
      </c>
      <c r="F58" s="9"/>
      <c r="G58" s="203"/>
      <c r="H58" s="204"/>
    </row>
    <row r="59" spans="1:8">
      <c r="A59" s="189" t="s">
        <v>250</v>
      </c>
      <c r="B59" s="190"/>
      <c r="C59" s="191"/>
      <c r="D59" s="18"/>
      <c r="E59" s="19"/>
      <c r="F59" s="19"/>
      <c r="G59" s="19"/>
      <c r="H59" s="19"/>
    </row>
    <row r="60" spans="1:8">
      <c r="A60" s="175" t="s">
        <v>40</v>
      </c>
      <c r="B60" s="176"/>
      <c r="C60" s="177"/>
      <c r="D60" s="5" t="s">
        <v>41</v>
      </c>
      <c r="E60" s="6" t="s">
        <v>42</v>
      </c>
      <c r="F60" s="6" t="s">
        <v>43</v>
      </c>
      <c r="G60" s="192" t="s">
        <v>22</v>
      </c>
      <c r="H60" s="193"/>
    </row>
    <row r="61" spans="1:8">
      <c r="A61" s="20" t="s">
        <v>201</v>
      </c>
      <c r="B61" s="20" t="s">
        <v>251</v>
      </c>
      <c r="C61" s="20" t="s">
        <v>109</v>
      </c>
      <c r="D61" s="22">
        <v>130</v>
      </c>
      <c r="E61" s="36"/>
      <c r="F61" s="7" t="s">
        <v>252</v>
      </c>
      <c r="G61" s="194"/>
      <c r="H61" s="195"/>
    </row>
    <row r="62" spans="1:8">
      <c r="A62" s="20" t="s">
        <v>201</v>
      </c>
      <c r="B62" s="20" t="s">
        <v>251</v>
      </c>
      <c r="C62" s="20" t="s">
        <v>111</v>
      </c>
      <c r="D62" s="22">
        <v>270</v>
      </c>
      <c r="E62" s="36"/>
      <c r="F62" s="7" t="s">
        <v>253</v>
      </c>
      <c r="G62" s="199"/>
      <c r="H62" s="200"/>
    </row>
    <row r="63" spans="1:8">
      <c r="A63" s="20" t="s">
        <v>201</v>
      </c>
      <c r="B63" s="20" t="s">
        <v>251</v>
      </c>
      <c r="C63" s="20" t="s">
        <v>115</v>
      </c>
      <c r="D63" s="22">
        <v>110</v>
      </c>
      <c r="E63" s="36"/>
      <c r="F63" s="7" t="s">
        <v>254</v>
      </c>
      <c r="G63" s="199"/>
      <c r="H63" s="200"/>
    </row>
    <row r="64" spans="1:8">
      <c r="A64" s="20" t="s">
        <v>201</v>
      </c>
      <c r="B64" s="20" t="s">
        <v>251</v>
      </c>
      <c r="C64" s="20" t="s">
        <v>117</v>
      </c>
      <c r="D64" s="22">
        <v>550</v>
      </c>
      <c r="E64" s="36"/>
      <c r="F64" s="7" t="s">
        <v>255</v>
      </c>
      <c r="G64" s="199"/>
      <c r="H64" s="200"/>
    </row>
    <row r="65" spans="1:8">
      <c r="A65" s="20" t="s">
        <v>201</v>
      </c>
      <c r="B65" s="20" t="s">
        <v>251</v>
      </c>
      <c r="C65" s="20" t="s">
        <v>119</v>
      </c>
      <c r="D65" s="22">
        <v>750</v>
      </c>
      <c r="E65" s="36"/>
      <c r="F65" s="7" t="s">
        <v>256</v>
      </c>
      <c r="G65" s="199"/>
      <c r="H65" s="200"/>
    </row>
    <row r="66" spans="1:8">
      <c r="A66" s="20" t="s">
        <v>201</v>
      </c>
      <c r="B66" s="20" t="s">
        <v>251</v>
      </c>
      <c r="C66" s="20" t="s">
        <v>121</v>
      </c>
      <c r="D66" s="22">
        <v>260</v>
      </c>
      <c r="E66" s="36"/>
      <c r="F66" s="7" t="s">
        <v>257</v>
      </c>
      <c r="G66" s="199"/>
      <c r="H66" s="200"/>
    </row>
    <row r="67" spans="1:8">
      <c r="A67" s="20" t="s">
        <v>201</v>
      </c>
      <c r="B67" s="20" t="s">
        <v>251</v>
      </c>
      <c r="C67" s="20" t="s">
        <v>131</v>
      </c>
      <c r="D67" s="22">
        <v>360</v>
      </c>
      <c r="E67" s="36"/>
      <c r="F67" s="7" t="s">
        <v>258</v>
      </c>
      <c r="G67" s="199"/>
      <c r="H67" s="200"/>
    </row>
    <row r="68" spans="1:8">
      <c r="A68" s="20" t="s">
        <v>201</v>
      </c>
      <c r="B68" s="20" t="s">
        <v>251</v>
      </c>
      <c r="C68" s="20" t="s">
        <v>123</v>
      </c>
      <c r="D68" s="22">
        <v>300</v>
      </c>
      <c r="E68" s="36"/>
      <c r="F68" s="7" t="s">
        <v>259</v>
      </c>
      <c r="G68" s="199"/>
      <c r="H68" s="200"/>
    </row>
    <row r="69" spans="1:8">
      <c r="A69" s="44" t="s">
        <v>201</v>
      </c>
      <c r="B69" s="44" t="s">
        <v>251</v>
      </c>
      <c r="C69" s="44" t="s">
        <v>125</v>
      </c>
      <c r="D69" s="45">
        <v>360</v>
      </c>
      <c r="E69" s="46"/>
      <c r="F69" s="47" t="s">
        <v>260</v>
      </c>
      <c r="G69" s="201"/>
      <c r="H69" s="202"/>
    </row>
    <row r="70" spans="1:8">
      <c r="A70" s="178" t="s">
        <v>45</v>
      </c>
      <c r="B70" s="179"/>
      <c r="C70" s="180"/>
      <c r="D70" s="25">
        <f>SUM(D61:D69)</f>
      </c>
      <c r="E70" s="26">
        <f>SUM(E61:E69)</f>
      </c>
      <c r="F70" s="9"/>
      <c r="G70" s="203"/>
      <c r="H70" s="204"/>
    </row>
    <row r="71" spans="1:8">
      <c r="A71" s="189" t="s">
        <v>261</v>
      </c>
      <c r="B71" s="190"/>
      <c r="C71" s="191"/>
      <c r="D71" s="18"/>
      <c r="E71" s="19"/>
      <c r="F71" s="19"/>
      <c r="G71" s="19"/>
      <c r="H71" s="19"/>
    </row>
    <row r="72" spans="1:8">
      <c r="A72" s="175" t="s">
        <v>40</v>
      </c>
      <c r="B72" s="176"/>
      <c r="C72" s="177"/>
      <c r="D72" s="5" t="s">
        <v>41</v>
      </c>
      <c r="E72" s="6" t="s">
        <v>42</v>
      </c>
      <c r="F72" s="6" t="s">
        <v>43</v>
      </c>
      <c r="G72" s="192" t="s">
        <v>22</v>
      </c>
      <c r="H72" s="193"/>
    </row>
    <row r="73" spans="1:8">
      <c r="A73" s="20" t="s">
        <v>201</v>
      </c>
      <c r="B73" s="20" t="s">
        <v>262</v>
      </c>
      <c r="C73" s="20" t="s">
        <v>109</v>
      </c>
      <c r="D73" s="22">
        <v>580</v>
      </c>
      <c r="E73" s="36"/>
      <c r="F73" s="7" t="s">
        <v>263</v>
      </c>
      <c r="G73" s="194"/>
      <c r="H73" s="195"/>
    </row>
    <row r="74" spans="1:8">
      <c r="A74" s="20" t="s">
        <v>201</v>
      </c>
      <c r="B74" s="20" t="s">
        <v>262</v>
      </c>
      <c r="C74" s="20" t="s">
        <v>111</v>
      </c>
      <c r="D74" s="22">
        <v>500</v>
      </c>
      <c r="E74" s="36"/>
      <c r="F74" s="7" t="s">
        <v>264</v>
      </c>
      <c r="G74" s="199"/>
      <c r="H74" s="200"/>
    </row>
    <row r="75" spans="1:8">
      <c r="A75" s="20" t="s">
        <v>201</v>
      </c>
      <c r="B75" s="20" t="s">
        <v>262</v>
      </c>
      <c r="C75" s="20" t="s">
        <v>113</v>
      </c>
      <c r="D75" s="22">
        <v>260</v>
      </c>
      <c r="E75" s="36"/>
      <c r="F75" s="7" t="s">
        <v>265</v>
      </c>
      <c r="G75" s="199"/>
      <c r="H75" s="200"/>
    </row>
    <row r="76" spans="1:8">
      <c r="A76" s="20" t="s">
        <v>201</v>
      </c>
      <c r="B76" s="20" t="s">
        <v>262</v>
      </c>
      <c r="C76" s="20" t="s">
        <v>115</v>
      </c>
      <c r="D76" s="22">
        <v>310</v>
      </c>
      <c r="E76" s="36"/>
      <c r="F76" s="7" t="s">
        <v>266</v>
      </c>
      <c r="G76" s="199"/>
      <c r="H76" s="200"/>
    </row>
    <row r="77" spans="1:8">
      <c r="A77" s="20" t="s">
        <v>201</v>
      </c>
      <c r="B77" s="20" t="s">
        <v>262</v>
      </c>
      <c r="C77" s="20" t="s">
        <v>117</v>
      </c>
      <c r="D77" s="22">
        <v>620</v>
      </c>
      <c r="E77" s="36"/>
      <c r="F77" s="7" t="s">
        <v>267</v>
      </c>
      <c r="G77" s="199"/>
      <c r="H77" s="200"/>
    </row>
    <row r="78" spans="1:8">
      <c r="A78" s="20" t="s">
        <v>201</v>
      </c>
      <c r="B78" s="20" t="s">
        <v>262</v>
      </c>
      <c r="C78" s="20" t="s">
        <v>119</v>
      </c>
      <c r="D78" s="22">
        <v>450</v>
      </c>
      <c r="E78" s="36"/>
      <c r="F78" s="7" t="s">
        <v>268</v>
      </c>
      <c r="G78" s="199"/>
      <c r="H78" s="200"/>
    </row>
    <row r="79" spans="1:8">
      <c r="A79" s="20" t="s">
        <v>201</v>
      </c>
      <c r="B79" s="20" t="s">
        <v>262</v>
      </c>
      <c r="C79" s="20" t="s">
        <v>121</v>
      </c>
      <c r="D79" s="22">
        <v>500</v>
      </c>
      <c r="E79" s="36"/>
      <c r="F79" s="7" t="s">
        <v>269</v>
      </c>
      <c r="G79" s="199"/>
      <c r="H79" s="200"/>
    </row>
    <row r="80" spans="1:8">
      <c r="A80" s="44" t="s">
        <v>201</v>
      </c>
      <c r="B80" s="44" t="s">
        <v>262</v>
      </c>
      <c r="C80" s="44" t="s">
        <v>131</v>
      </c>
      <c r="D80" s="45">
        <v>510</v>
      </c>
      <c r="E80" s="46"/>
      <c r="F80" s="47" t="s">
        <v>270</v>
      </c>
      <c r="G80" s="201"/>
      <c r="H80" s="202"/>
    </row>
    <row r="81" spans="1:8">
      <c r="A81" s="178" t="s">
        <v>45</v>
      </c>
      <c r="B81" s="179"/>
      <c r="C81" s="180"/>
      <c r="D81" s="25">
        <f>SUM(D73:D80)</f>
      </c>
      <c r="E81" s="26">
        <f>SUM(E73:E80)</f>
      </c>
      <c r="F81" s="9"/>
      <c r="G81" s="203"/>
      <c r="H81" s="204"/>
    </row>
    <row r="82" spans="1:8">
      <c r="A82" s="189" t="s">
        <v>271</v>
      </c>
      <c r="B82" s="190"/>
      <c r="C82" s="191"/>
      <c r="D82" s="18"/>
      <c r="E82" s="19"/>
      <c r="F82" s="19"/>
      <c r="G82" s="19"/>
      <c r="H82" s="19"/>
    </row>
    <row r="83" spans="1:8">
      <c r="A83" s="175" t="s">
        <v>40</v>
      </c>
      <c r="B83" s="176"/>
      <c r="C83" s="177"/>
      <c r="D83" s="5" t="s">
        <v>41</v>
      </c>
      <c r="E83" s="6" t="s">
        <v>42</v>
      </c>
      <c r="F83" s="6" t="s">
        <v>43</v>
      </c>
      <c r="G83" s="192" t="s">
        <v>22</v>
      </c>
      <c r="H83" s="193"/>
    </row>
    <row r="84" spans="1:8">
      <c r="A84" s="20" t="s">
        <v>201</v>
      </c>
      <c r="B84" s="20" t="s">
        <v>272</v>
      </c>
      <c r="C84" s="20" t="s">
        <v>109</v>
      </c>
      <c r="D84" s="22">
        <v>650</v>
      </c>
      <c r="E84" s="36"/>
      <c r="F84" s="7" t="s">
        <v>273</v>
      </c>
      <c r="G84" s="194"/>
      <c r="H84" s="195"/>
    </row>
    <row r="85" spans="1:8">
      <c r="A85" s="20" t="s">
        <v>201</v>
      </c>
      <c r="B85" s="20" t="s">
        <v>272</v>
      </c>
      <c r="C85" s="20" t="s">
        <v>111</v>
      </c>
      <c r="D85" s="22">
        <v>840</v>
      </c>
      <c r="E85" s="36"/>
      <c r="F85" s="7" t="s">
        <v>274</v>
      </c>
      <c r="G85" s="199"/>
      <c r="H85" s="200"/>
    </row>
    <row r="86" spans="1:8">
      <c r="A86" s="20" t="s">
        <v>201</v>
      </c>
      <c r="B86" s="20" t="s">
        <v>272</v>
      </c>
      <c r="C86" s="20" t="s">
        <v>113</v>
      </c>
      <c r="D86" s="22">
        <v>450</v>
      </c>
      <c r="E86" s="36"/>
      <c r="F86" s="7" t="s">
        <v>275</v>
      </c>
      <c r="G86" s="199"/>
      <c r="H86" s="200"/>
    </row>
    <row r="87" spans="1:8">
      <c r="A87" s="20" t="s">
        <v>201</v>
      </c>
      <c r="B87" s="20" t="s">
        <v>272</v>
      </c>
      <c r="C87" s="20" t="s">
        <v>115</v>
      </c>
      <c r="D87" s="22">
        <v>290</v>
      </c>
      <c r="E87" s="36"/>
      <c r="F87" s="7" t="s">
        <v>276</v>
      </c>
      <c r="G87" s="199"/>
      <c r="H87" s="200"/>
    </row>
    <row r="88" spans="1:8">
      <c r="A88" s="20" t="s">
        <v>201</v>
      </c>
      <c r="B88" s="20" t="s">
        <v>272</v>
      </c>
      <c r="C88" s="20" t="s">
        <v>117</v>
      </c>
      <c r="D88" s="22">
        <v>250</v>
      </c>
      <c r="E88" s="36"/>
      <c r="F88" s="7" t="s">
        <v>277</v>
      </c>
      <c r="G88" s="199"/>
      <c r="H88" s="200"/>
    </row>
    <row r="89" spans="1:8">
      <c r="A89" s="20" t="s">
        <v>201</v>
      </c>
      <c r="B89" s="20" t="s">
        <v>272</v>
      </c>
      <c r="C89" s="20" t="s">
        <v>119</v>
      </c>
      <c r="D89" s="22">
        <v>600</v>
      </c>
      <c r="E89" s="36"/>
      <c r="F89" s="7" t="s">
        <v>278</v>
      </c>
      <c r="G89" s="199"/>
      <c r="H89" s="200"/>
    </row>
    <row r="90" spans="1:8">
      <c r="A90" s="20" t="s">
        <v>201</v>
      </c>
      <c r="B90" s="20" t="s">
        <v>272</v>
      </c>
      <c r="C90" s="20" t="s">
        <v>121</v>
      </c>
      <c r="D90" s="22">
        <v>670</v>
      </c>
      <c r="E90" s="36"/>
      <c r="F90" s="7" t="s">
        <v>279</v>
      </c>
      <c r="G90" s="199"/>
      <c r="H90" s="200"/>
    </row>
    <row r="91" spans="1:8">
      <c r="A91" s="20" t="s">
        <v>201</v>
      </c>
      <c r="B91" s="20" t="s">
        <v>272</v>
      </c>
      <c r="C91" s="20" t="s">
        <v>131</v>
      </c>
      <c r="D91" s="22">
        <v>400</v>
      </c>
      <c r="E91" s="36"/>
      <c r="F91" s="7" t="s">
        <v>280</v>
      </c>
      <c r="G91" s="199"/>
      <c r="H91" s="200"/>
    </row>
    <row r="92" spans="1:8">
      <c r="A92" s="44" t="s">
        <v>201</v>
      </c>
      <c r="B92" s="44" t="s">
        <v>272</v>
      </c>
      <c r="C92" s="44" t="s">
        <v>123</v>
      </c>
      <c r="D92" s="45">
        <v>410</v>
      </c>
      <c r="E92" s="46"/>
      <c r="F92" s="47" t="s">
        <v>281</v>
      </c>
      <c r="G92" s="201"/>
      <c r="H92" s="202"/>
    </row>
    <row r="93" spans="1:8">
      <c r="A93" s="178" t="s">
        <v>45</v>
      </c>
      <c r="B93" s="179"/>
      <c r="C93" s="180"/>
      <c r="D93" s="25">
        <f>SUM(D84:D92)</f>
      </c>
      <c r="E93" s="26">
        <f>SUM(E84:E92)</f>
      </c>
      <c r="F93" s="9"/>
      <c r="G93" s="203"/>
      <c r="H93" s="204"/>
    </row>
    <row r="94" spans="1:8">
      <c r="A94" s="189" t="s">
        <v>282</v>
      </c>
      <c r="B94" s="190"/>
      <c r="C94" s="191"/>
      <c r="D94" s="18"/>
      <c r="E94" s="19"/>
      <c r="F94" s="19"/>
      <c r="G94" s="19"/>
      <c r="H94" s="19"/>
    </row>
    <row r="95" spans="1:8">
      <c r="A95" s="175" t="s">
        <v>40</v>
      </c>
      <c r="B95" s="176"/>
      <c r="C95" s="177"/>
      <c r="D95" s="5" t="s">
        <v>41</v>
      </c>
      <c r="E95" s="6" t="s">
        <v>42</v>
      </c>
      <c r="F95" s="6" t="s">
        <v>43</v>
      </c>
      <c r="G95" s="192" t="s">
        <v>22</v>
      </c>
      <c r="H95" s="193"/>
    </row>
    <row r="96" spans="1:8">
      <c r="A96" s="20" t="s">
        <v>201</v>
      </c>
      <c r="B96" s="20" t="s">
        <v>283</v>
      </c>
      <c r="C96" s="20" t="s">
        <v>109</v>
      </c>
      <c r="D96" s="22">
        <v>320</v>
      </c>
      <c r="E96" s="36"/>
      <c r="F96" s="7" t="s">
        <v>284</v>
      </c>
      <c r="G96" s="194"/>
      <c r="H96" s="195"/>
    </row>
    <row r="97" spans="1:8">
      <c r="A97" s="20" t="s">
        <v>201</v>
      </c>
      <c r="B97" s="20" t="s">
        <v>283</v>
      </c>
      <c r="C97" s="20" t="s">
        <v>111</v>
      </c>
      <c r="D97" s="22">
        <v>270</v>
      </c>
      <c r="E97" s="36"/>
      <c r="F97" s="7" t="s">
        <v>285</v>
      </c>
      <c r="G97" s="199"/>
      <c r="H97" s="200"/>
    </row>
    <row r="98" spans="1:8">
      <c r="A98" s="20" t="s">
        <v>201</v>
      </c>
      <c r="B98" s="20" t="s">
        <v>283</v>
      </c>
      <c r="C98" s="20" t="s">
        <v>113</v>
      </c>
      <c r="D98" s="22">
        <v>350</v>
      </c>
      <c r="E98" s="36"/>
      <c r="F98" s="7" t="s">
        <v>286</v>
      </c>
      <c r="G98" s="199"/>
      <c r="H98" s="200"/>
    </row>
    <row r="99" spans="1:8">
      <c r="A99" s="20" t="s">
        <v>201</v>
      </c>
      <c r="B99" s="20" t="s">
        <v>283</v>
      </c>
      <c r="C99" s="20" t="s">
        <v>115</v>
      </c>
      <c r="D99" s="22">
        <v>290</v>
      </c>
      <c r="E99" s="36"/>
      <c r="F99" s="7" t="s">
        <v>287</v>
      </c>
      <c r="G99" s="199"/>
      <c r="H99" s="200"/>
    </row>
    <row r="100" spans="1:8">
      <c r="A100" s="20" t="s">
        <v>201</v>
      </c>
      <c r="B100" s="20" t="s">
        <v>283</v>
      </c>
      <c r="C100" s="20" t="s">
        <v>117</v>
      </c>
      <c r="D100" s="22">
        <v>480</v>
      </c>
      <c r="E100" s="36"/>
      <c r="F100" s="7" t="s">
        <v>288</v>
      </c>
      <c r="G100" s="199"/>
      <c r="H100" s="200"/>
    </row>
    <row r="101" spans="1:8">
      <c r="A101" s="20" t="s">
        <v>201</v>
      </c>
      <c r="B101" s="20" t="s">
        <v>283</v>
      </c>
      <c r="C101" s="20" t="s">
        <v>119</v>
      </c>
      <c r="D101" s="22">
        <v>690</v>
      </c>
      <c r="E101" s="36"/>
      <c r="F101" s="7" t="s">
        <v>289</v>
      </c>
      <c r="G101" s="199"/>
      <c r="H101" s="200"/>
    </row>
    <row r="102" spans="1:8">
      <c r="A102" s="20" t="s">
        <v>201</v>
      </c>
      <c r="B102" s="20" t="s">
        <v>283</v>
      </c>
      <c r="C102" s="20" t="s">
        <v>121</v>
      </c>
      <c r="D102" s="22">
        <v>560</v>
      </c>
      <c r="E102" s="36"/>
      <c r="F102" s="7" t="s">
        <v>290</v>
      </c>
      <c r="G102" s="199"/>
      <c r="H102" s="200"/>
    </row>
    <row r="103" spans="1:8">
      <c r="A103" s="20" t="s">
        <v>201</v>
      </c>
      <c r="B103" s="20" t="s">
        <v>283</v>
      </c>
      <c r="C103" s="20" t="s">
        <v>131</v>
      </c>
      <c r="D103" s="22">
        <v>620</v>
      </c>
      <c r="E103" s="36"/>
      <c r="F103" s="7" t="s">
        <v>291</v>
      </c>
      <c r="G103" s="199"/>
      <c r="H103" s="200"/>
    </row>
    <row r="104" spans="1:8">
      <c r="A104" s="20" t="s">
        <v>201</v>
      </c>
      <c r="B104" s="20" t="s">
        <v>283</v>
      </c>
      <c r="C104" s="20" t="s">
        <v>123</v>
      </c>
      <c r="D104" s="22">
        <v>810</v>
      </c>
      <c r="E104" s="36"/>
      <c r="F104" s="7" t="s">
        <v>292</v>
      </c>
      <c r="G104" s="199"/>
      <c r="H104" s="200"/>
    </row>
    <row r="105" spans="1:8">
      <c r="A105" s="20" t="s">
        <v>201</v>
      </c>
      <c r="B105" s="20" t="s">
        <v>283</v>
      </c>
      <c r="C105" s="20" t="s">
        <v>125</v>
      </c>
      <c r="D105" s="22">
        <v>360</v>
      </c>
      <c r="E105" s="36"/>
      <c r="F105" s="7" t="s">
        <v>293</v>
      </c>
      <c r="G105" s="199"/>
      <c r="H105" s="200"/>
    </row>
    <row r="106" spans="1:8">
      <c r="A106" s="44" t="s">
        <v>201</v>
      </c>
      <c r="B106" s="44" t="s">
        <v>283</v>
      </c>
      <c r="C106" s="44" t="s">
        <v>182</v>
      </c>
      <c r="D106" s="45">
        <v>380</v>
      </c>
      <c r="E106" s="46"/>
      <c r="F106" s="47" t="s">
        <v>294</v>
      </c>
      <c r="G106" s="201"/>
      <c r="H106" s="202"/>
    </row>
    <row r="107" spans="1:8">
      <c r="A107" s="178" t="s">
        <v>45</v>
      </c>
      <c r="B107" s="179"/>
      <c r="C107" s="180"/>
      <c r="D107" s="25">
        <f>SUM(D96:D106)</f>
      </c>
      <c r="E107" s="26">
        <f>SUM(E96:E106)</f>
      </c>
      <c r="F107" s="9"/>
      <c r="G107" s="203"/>
      <c r="H107" s="204"/>
    </row>
    <row r="108" spans="1:8">
      <c r="A108" s="189" t="s">
        <v>295</v>
      </c>
      <c r="B108" s="190"/>
      <c r="C108" s="191"/>
      <c r="D108" s="18"/>
      <c r="E108" s="19"/>
      <c r="F108" s="19"/>
      <c r="G108" s="19"/>
      <c r="H108" s="19"/>
    </row>
    <row r="109" spans="1:8">
      <c r="A109" s="175" t="s">
        <v>40</v>
      </c>
      <c r="B109" s="176"/>
      <c r="C109" s="177"/>
      <c r="D109" s="5" t="s">
        <v>41</v>
      </c>
      <c r="E109" s="6" t="s">
        <v>42</v>
      </c>
      <c r="F109" s="6" t="s">
        <v>43</v>
      </c>
      <c r="G109" s="192" t="s">
        <v>22</v>
      </c>
      <c r="H109" s="193"/>
    </row>
    <row r="110" spans="1:8">
      <c r="A110" s="20" t="s">
        <v>201</v>
      </c>
      <c r="B110" s="20" t="s">
        <v>296</v>
      </c>
      <c r="C110" s="20" t="s">
        <v>109</v>
      </c>
      <c r="D110" s="22">
        <v>540</v>
      </c>
      <c r="E110" s="36"/>
      <c r="F110" s="7" t="s">
        <v>297</v>
      </c>
      <c r="G110" s="194"/>
      <c r="H110" s="195"/>
    </row>
    <row r="111" spans="1:8">
      <c r="A111" s="20" t="s">
        <v>201</v>
      </c>
      <c r="B111" s="20" t="s">
        <v>296</v>
      </c>
      <c r="C111" s="20" t="s">
        <v>111</v>
      </c>
      <c r="D111" s="22">
        <v>180</v>
      </c>
      <c r="E111" s="36"/>
      <c r="F111" s="7" t="s">
        <v>298</v>
      </c>
      <c r="G111" s="199"/>
      <c r="H111" s="200"/>
    </row>
    <row r="112" spans="1:8">
      <c r="A112" s="20" t="s">
        <v>201</v>
      </c>
      <c r="B112" s="20" t="s">
        <v>296</v>
      </c>
      <c r="C112" s="20" t="s">
        <v>113</v>
      </c>
      <c r="D112" s="22">
        <v>460</v>
      </c>
      <c r="E112" s="36"/>
      <c r="F112" s="7" t="s">
        <v>299</v>
      </c>
      <c r="G112" s="199"/>
      <c r="H112" s="200"/>
    </row>
    <row r="113" spans="1:8">
      <c r="A113" s="20" t="s">
        <v>201</v>
      </c>
      <c r="B113" s="20" t="s">
        <v>296</v>
      </c>
      <c r="C113" s="20" t="s">
        <v>115</v>
      </c>
      <c r="D113" s="22">
        <v>250</v>
      </c>
      <c r="E113" s="36"/>
      <c r="F113" s="7" t="s">
        <v>300</v>
      </c>
      <c r="G113" s="199"/>
      <c r="H113" s="200"/>
    </row>
    <row r="114" spans="1:8">
      <c r="A114" s="20" t="s">
        <v>201</v>
      </c>
      <c r="B114" s="20" t="s">
        <v>296</v>
      </c>
      <c r="C114" s="20" t="s">
        <v>117</v>
      </c>
      <c r="D114" s="22">
        <v>630</v>
      </c>
      <c r="E114" s="36"/>
      <c r="F114" s="7" t="s">
        <v>301</v>
      </c>
      <c r="G114" s="199"/>
      <c r="H114" s="200"/>
    </row>
    <row r="115" spans="1:8">
      <c r="A115" s="20" t="s">
        <v>201</v>
      </c>
      <c r="B115" s="20" t="s">
        <v>296</v>
      </c>
      <c r="C115" s="20" t="s">
        <v>119</v>
      </c>
      <c r="D115" s="22">
        <v>620</v>
      </c>
      <c r="E115" s="36"/>
      <c r="F115" s="7" t="s">
        <v>302</v>
      </c>
      <c r="G115" s="199"/>
      <c r="H115" s="200"/>
    </row>
    <row r="116" spans="1:8">
      <c r="A116" s="20" t="s">
        <v>201</v>
      </c>
      <c r="B116" s="20" t="s">
        <v>296</v>
      </c>
      <c r="C116" s="20" t="s">
        <v>121</v>
      </c>
      <c r="D116" s="22">
        <v>700</v>
      </c>
      <c r="E116" s="36"/>
      <c r="F116" s="7" t="s">
        <v>303</v>
      </c>
      <c r="G116" s="199"/>
      <c r="H116" s="200"/>
    </row>
    <row r="117" spans="1:8">
      <c r="A117" s="20" t="s">
        <v>201</v>
      </c>
      <c r="B117" s="20" t="s">
        <v>296</v>
      </c>
      <c r="C117" s="20" t="s">
        <v>131</v>
      </c>
      <c r="D117" s="22">
        <v>250</v>
      </c>
      <c r="E117" s="36"/>
      <c r="F117" s="7" t="s">
        <v>304</v>
      </c>
      <c r="G117" s="199"/>
      <c r="H117" s="200"/>
    </row>
    <row r="118" spans="1:8">
      <c r="A118" s="44" t="s">
        <v>201</v>
      </c>
      <c r="B118" s="44" t="s">
        <v>296</v>
      </c>
      <c r="C118" s="44" t="s">
        <v>123</v>
      </c>
      <c r="D118" s="45">
        <v>1170</v>
      </c>
      <c r="E118" s="46"/>
      <c r="F118" s="47" t="s">
        <v>305</v>
      </c>
      <c r="G118" s="201"/>
      <c r="H118" s="202"/>
    </row>
    <row r="119" spans="1:8">
      <c r="A119" s="178" t="s">
        <v>45</v>
      </c>
      <c r="B119" s="179"/>
      <c r="C119" s="180"/>
      <c r="D119" s="25">
        <f>SUM(D110:D118)</f>
      </c>
      <c r="E119" s="26">
        <f>SUM(E110:E118)</f>
      </c>
      <c r="F119" s="9"/>
      <c r="G119" s="203"/>
      <c r="H119" s="204"/>
    </row>
    <row r="120" spans="1:8">
      <c r="A120" s="189" t="s">
        <v>306</v>
      </c>
      <c r="B120" s="190"/>
      <c r="C120" s="191"/>
      <c r="D120" s="18"/>
      <c r="E120" s="19"/>
      <c r="F120" s="19"/>
      <c r="G120" s="19"/>
      <c r="H120" s="19"/>
    </row>
    <row r="121" spans="1:8">
      <c r="A121" s="175" t="s">
        <v>40</v>
      </c>
      <c r="B121" s="176"/>
      <c r="C121" s="177"/>
      <c r="D121" s="5" t="s">
        <v>41</v>
      </c>
      <c r="E121" s="6" t="s">
        <v>42</v>
      </c>
      <c r="F121" s="6" t="s">
        <v>43</v>
      </c>
      <c r="G121" s="192" t="s">
        <v>22</v>
      </c>
      <c r="H121" s="193"/>
    </row>
    <row r="122" spans="1:8">
      <c r="A122" s="20" t="s">
        <v>201</v>
      </c>
      <c r="B122" s="20" t="s">
        <v>307</v>
      </c>
      <c r="C122" s="20" t="s">
        <v>109</v>
      </c>
      <c r="D122" s="22">
        <v>340</v>
      </c>
      <c r="E122" s="36"/>
      <c r="F122" s="7" t="s">
        <v>308</v>
      </c>
      <c r="G122" s="194"/>
      <c r="H122" s="195"/>
    </row>
    <row r="123" spans="1:8">
      <c r="A123" s="20" t="s">
        <v>201</v>
      </c>
      <c r="B123" s="20" t="s">
        <v>307</v>
      </c>
      <c r="C123" s="20" t="s">
        <v>111</v>
      </c>
      <c r="D123" s="22">
        <v>480</v>
      </c>
      <c r="E123" s="36"/>
      <c r="F123" s="7" t="s">
        <v>309</v>
      </c>
      <c r="G123" s="199"/>
      <c r="H123" s="200"/>
    </row>
    <row r="124" spans="1:8">
      <c r="A124" s="20" t="s">
        <v>201</v>
      </c>
      <c r="B124" s="20" t="s">
        <v>307</v>
      </c>
      <c r="C124" s="20" t="s">
        <v>113</v>
      </c>
      <c r="D124" s="22">
        <v>240</v>
      </c>
      <c r="E124" s="36"/>
      <c r="F124" s="7" t="s">
        <v>310</v>
      </c>
      <c r="G124" s="199"/>
      <c r="H124" s="200"/>
    </row>
    <row r="125" spans="1:8">
      <c r="A125" s="20" t="s">
        <v>201</v>
      </c>
      <c r="B125" s="20" t="s">
        <v>307</v>
      </c>
      <c r="C125" s="20" t="s">
        <v>115</v>
      </c>
      <c r="D125" s="22">
        <v>300</v>
      </c>
      <c r="E125" s="36"/>
      <c r="F125" s="7" t="s">
        <v>311</v>
      </c>
      <c r="G125" s="199"/>
      <c r="H125" s="200"/>
    </row>
    <row r="126" spans="1:8">
      <c r="A126" s="20" t="s">
        <v>201</v>
      </c>
      <c r="B126" s="20" t="s">
        <v>307</v>
      </c>
      <c r="C126" s="20" t="s">
        <v>117</v>
      </c>
      <c r="D126" s="22">
        <v>580</v>
      </c>
      <c r="E126" s="36"/>
      <c r="F126" s="7" t="s">
        <v>312</v>
      </c>
      <c r="G126" s="199"/>
      <c r="H126" s="200"/>
    </row>
    <row r="127" spans="1:8">
      <c r="A127" s="20" t="s">
        <v>201</v>
      </c>
      <c r="B127" s="20" t="s">
        <v>307</v>
      </c>
      <c r="C127" s="20" t="s">
        <v>119</v>
      </c>
      <c r="D127" s="22">
        <v>350</v>
      </c>
      <c r="E127" s="36"/>
      <c r="F127" s="7" t="s">
        <v>313</v>
      </c>
      <c r="G127" s="199"/>
      <c r="H127" s="200"/>
    </row>
    <row r="128" spans="1:8">
      <c r="A128" s="44" t="s">
        <v>201</v>
      </c>
      <c r="B128" s="44" t="s">
        <v>307</v>
      </c>
      <c r="C128" s="44" t="s">
        <v>121</v>
      </c>
      <c r="D128" s="45">
        <v>470</v>
      </c>
      <c r="E128" s="46"/>
      <c r="F128" s="47" t="s">
        <v>314</v>
      </c>
      <c r="G128" s="201"/>
      <c r="H128" s="202"/>
    </row>
    <row r="129" spans="1:8">
      <c r="A129" s="178" t="s">
        <v>45</v>
      </c>
      <c r="B129" s="179"/>
      <c r="C129" s="180"/>
      <c r="D129" s="25">
        <f>SUM(D122:D128)</f>
      </c>
      <c r="E129" s="26">
        <f>SUM(E122:E128)</f>
      </c>
      <c r="F129" s="9"/>
      <c r="G129" s="203"/>
      <c r="H129" s="204"/>
    </row>
    <row r="130" spans="1:8">
      <c r="A130" s="189" t="s">
        <v>315</v>
      </c>
      <c r="B130" s="190"/>
      <c r="C130" s="191"/>
      <c r="D130" s="18"/>
      <c r="E130" s="19"/>
      <c r="F130" s="19"/>
      <c r="G130" s="19"/>
      <c r="H130" s="19"/>
    </row>
    <row r="131" spans="1:8">
      <c r="A131" s="175" t="s">
        <v>40</v>
      </c>
      <c r="B131" s="176"/>
      <c r="C131" s="177"/>
      <c r="D131" s="5" t="s">
        <v>41</v>
      </c>
      <c r="E131" s="6" t="s">
        <v>42</v>
      </c>
      <c r="F131" s="6" t="s">
        <v>43</v>
      </c>
      <c r="G131" s="192" t="s">
        <v>22</v>
      </c>
      <c r="H131" s="193"/>
    </row>
    <row r="132" spans="1:8">
      <c r="A132" s="20" t="s">
        <v>201</v>
      </c>
      <c r="B132" s="20" t="s">
        <v>316</v>
      </c>
      <c r="C132" s="20" t="s">
        <v>109</v>
      </c>
      <c r="D132" s="22">
        <v>280</v>
      </c>
      <c r="E132" s="36"/>
      <c r="F132" s="7" t="s">
        <v>317</v>
      </c>
      <c r="G132" s="194"/>
      <c r="H132" s="195"/>
    </row>
    <row r="133" spans="1:8">
      <c r="A133" s="20" t="s">
        <v>201</v>
      </c>
      <c r="B133" s="20" t="s">
        <v>316</v>
      </c>
      <c r="C133" s="20" t="s">
        <v>111</v>
      </c>
      <c r="D133" s="22">
        <v>370</v>
      </c>
      <c r="E133" s="36"/>
      <c r="F133" s="7" t="s">
        <v>318</v>
      </c>
      <c r="G133" s="199"/>
      <c r="H133" s="200"/>
    </row>
    <row r="134" spans="1:8">
      <c r="A134" s="20" t="s">
        <v>201</v>
      </c>
      <c r="B134" s="20" t="s">
        <v>316</v>
      </c>
      <c r="C134" s="20" t="s">
        <v>113</v>
      </c>
      <c r="D134" s="22">
        <v>310</v>
      </c>
      <c r="E134" s="36"/>
      <c r="F134" s="7" t="s">
        <v>319</v>
      </c>
      <c r="G134" s="199"/>
      <c r="H134" s="200"/>
    </row>
    <row r="135" spans="1:8">
      <c r="A135" s="20" t="s">
        <v>201</v>
      </c>
      <c r="B135" s="20" t="s">
        <v>316</v>
      </c>
      <c r="C135" s="20" t="s">
        <v>115</v>
      </c>
      <c r="D135" s="22">
        <v>340</v>
      </c>
      <c r="E135" s="36"/>
      <c r="F135" s="7" t="s">
        <v>320</v>
      </c>
      <c r="G135" s="199"/>
      <c r="H135" s="200"/>
    </row>
    <row r="136" spans="1:8">
      <c r="A136" s="20" t="s">
        <v>201</v>
      </c>
      <c r="B136" s="20" t="s">
        <v>316</v>
      </c>
      <c r="C136" s="20" t="s">
        <v>117</v>
      </c>
      <c r="D136" s="22">
        <v>320</v>
      </c>
      <c r="E136" s="36"/>
      <c r="F136" s="7" t="s">
        <v>321</v>
      </c>
      <c r="G136" s="199"/>
      <c r="H136" s="200"/>
    </row>
    <row r="137" spans="1:8">
      <c r="A137" s="20" t="s">
        <v>201</v>
      </c>
      <c r="B137" s="20" t="s">
        <v>316</v>
      </c>
      <c r="C137" s="20" t="s">
        <v>119</v>
      </c>
      <c r="D137" s="22">
        <v>390</v>
      </c>
      <c r="E137" s="36"/>
      <c r="F137" s="7" t="s">
        <v>322</v>
      </c>
      <c r="G137" s="199"/>
      <c r="H137" s="200"/>
    </row>
    <row r="138" spans="1:8">
      <c r="A138" s="20" t="s">
        <v>201</v>
      </c>
      <c r="B138" s="20" t="s">
        <v>316</v>
      </c>
      <c r="C138" s="20" t="s">
        <v>121</v>
      </c>
      <c r="D138" s="22">
        <v>280</v>
      </c>
      <c r="E138" s="36"/>
      <c r="F138" s="7" t="s">
        <v>323</v>
      </c>
      <c r="G138" s="199"/>
      <c r="H138" s="200"/>
    </row>
    <row r="139" spans="1:8">
      <c r="A139" s="20" t="s">
        <v>201</v>
      </c>
      <c r="B139" s="20" t="s">
        <v>316</v>
      </c>
      <c r="C139" s="20" t="s">
        <v>131</v>
      </c>
      <c r="D139" s="22">
        <v>340</v>
      </c>
      <c r="E139" s="36"/>
      <c r="F139" s="7" t="s">
        <v>324</v>
      </c>
      <c r="G139" s="199"/>
      <c r="H139" s="200"/>
    </row>
    <row r="140" spans="1:8">
      <c r="A140" s="44" t="s">
        <v>201</v>
      </c>
      <c r="B140" s="44" t="s">
        <v>316</v>
      </c>
      <c r="C140" s="44" t="s">
        <v>123</v>
      </c>
      <c r="D140" s="45">
        <v>190</v>
      </c>
      <c r="E140" s="46"/>
      <c r="F140" s="47" t="s">
        <v>325</v>
      </c>
      <c r="G140" s="201"/>
      <c r="H140" s="202"/>
    </row>
    <row r="141" spans="1:8">
      <c r="A141" s="178" t="s">
        <v>45</v>
      </c>
      <c r="B141" s="179"/>
      <c r="C141" s="180"/>
      <c r="D141" s="25">
        <f>SUM(D132:D140)</f>
      </c>
      <c r="E141" s="26">
        <f>SUM(E132:E140)</f>
      </c>
      <c r="F141" s="9"/>
      <c r="G141" s="203"/>
      <c r="H141" s="204"/>
    </row>
    <row r="142" spans="1:8">
      <c r="A142" s="189" t="s">
        <v>326</v>
      </c>
      <c r="B142" s="190"/>
      <c r="C142" s="191"/>
      <c r="D142" s="18"/>
      <c r="E142" s="19"/>
      <c r="F142" s="19"/>
      <c r="G142" s="19"/>
      <c r="H142" s="19"/>
    </row>
    <row r="143" spans="1:8">
      <c r="A143" s="175" t="s">
        <v>40</v>
      </c>
      <c r="B143" s="176"/>
      <c r="C143" s="177"/>
      <c r="D143" s="5" t="s">
        <v>41</v>
      </c>
      <c r="E143" s="6" t="s">
        <v>42</v>
      </c>
      <c r="F143" s="6" t="s">
        <v>43</v>
      </c>
      <c r="G143" s="192" t="s">
        <v>22</v>
      </c>
      <c r="H143" s="193"/>
    </row>
    <row r="144" spans="1:8">
      <c r="A144" s="20" t="s">
        <v>201</v>
      </c>
      <c r="B144" s="20" t="s">
        <v>327</v>
      </c>
      <c r="C144" s="20" t="s">
        <v>109</v>
      </c>
      <c r="D144" s="22">
        <v>500</v>
      </c>
      <c r="E144" s="36"/>
      <c r="F144" s="7" t="s">
        <v>328</v>
      </c>
      <c r="G144" s="194"/>
      <c r="H144" s="195"/>
    </row>
    <row r="145" spans="1:8">
      <c r="A145" s="20" t="s">
        <v>201</v>
      </c>
      <c r="B145" s="20" t="s">
        <v>327</v>
      </c>
      <c r="C145" s="20" t="s">
        <v>111</v>
      </c>
      <c r="D145" s="22">
        <v>500</v>
      </c>
      <c r="E145" s="36"/>
      <c r="F145" s="7" t="s">
        <v>329</v>
      </c>
      <c r="G145" s="199"/>
      <c r="H145" s="200"/>
    </row>
    <row r="146" spans="1:8">
      <c r="A146" s="20" t="s">
        <v>201</v>
      </c>
      <c r="B146" s="20" t="s">
        <v>327</v>
      </c>
      <c r="C146" s="20" t="s">
        <v>113</v>
      </c>
      <c r="D146" s="22">
        <v>270</v>
      </c>
      <c r="E146" s="36"/>
      <c r="F146" s="7" t="s">
        <v>330</v>
      </c>
      <c r="G146" s="199"/>
      <c r="H146" s="200"/>
    </row>
    <row r="147" spans="1:8">
      <c r="A147" s="20" t="s">
        <v>201</v>
      </c>
      <c r="B147" s="20" t="s">
        <v>327</v>
      </c>
      <c r="C147" s="20" t="s">
        <v>115</v>
      </c>
      <c r="D147" s="22">
        <v>670</v>
      </c>
      <c r="E147" s="36"/>
      <c r="F147" s="7" t="s">
        <v>331</v>
      </c>
      <c r="G147" s="199"/>
      <c r="H147" s="200"/>
    </row>
    <row r="148" spans="1:8">
      <c r="A148" s="20" t="s">
        <v>201</v>
      </c>
      <c r="B148" s="20" t="s">
        <v>327</v>
      </c>
      <c r="C148" s="20" t="s">
        <v>117</v>
      </c>
      <c r="D148" s="22">
        <v>610</v>
      </c>
      <c r="E148" s="36"/>
      <c r="F148" s="7" t="s">
        <v>332</v>
      </c>
      <c r="G148" s="199"/>
      <c r="H148" s="200"/>
    </row>
    <row r="149" spans="1:8">
      <c r="A149" s="20" t="s">
        <v>201</v>
      </c>
      <c r="B149" s="20" t="s">
        <v>327</v>
      </c>
      <c r="C149" s="20" t="s">
        <v>119</v>
      </c>
      <c r="D149" s="22">
        <v>250</v>
      </c>
      <c r="E149" s="36"/>
      <c r="F149" s="7" t="s">
        <v>333</v>
      </c>
      <c r="G149" s="199"/>
      <c r="H149" s="200"/>
    </row>
    <row r="150" spans="1:8">
      <c r="A150" s="20" t="s">
        <v>201</v>
      </c>
      <c r="B150" s="20" t="s">
        <v>327</v>
      </c>
      <c r="C150" s="20" t="s">
        <v>121</v>
      </c>
      <c r="D150" s="22">
        <v>290</v>
      </c>
      <c r="E150" s="36"/>
      <c r="F150" s="7" t="s">
        <v>334</v>
      </c>
      <c r="G150" s="199"/>
      <c r="H150" s="200"/>
    </row>
    <row r="151" spans="1:8">
      <c r="A151" s="20" t="s">
        <v>201</v>
      </c>
      <c r="B151" s="20" t="s">
        <v>327</v>
      </c>
      <c r="C151" s="20" t="s">
        <v>131</v>
      </c>
      <c r="D151" s="22">
        <v>520</v>
      </c>
      <c r="E151" s="36"/>
      <c r="F151" s="7" t="s">
        <v>335</v>
      </c>
      <c r="G151" s="199"/>
      <c r="H151" s="200"/>
    </row>
    <row r="152" spans="1:8">
      <c r="A152" s="20" t="s">
        <v>201</v>
      </c>
      <c r="B152" s="20" t="s">
        <v>327</v>
      </c>
      <c r="C152" s="20" t="s">
        <v>123</v>
      </c>
      <c r="D152" s="22">
        <v>450</v>
      </c>
      <c r="E152" s="36"/>
      <c r="F152" s="7" t="s">
        <v>336</v>
      </c>
      <c r="G152" s="199"/>
      <c r="H152" s="200"/>
    </row>
    <row r="153" spans="1:8">
      <c r="A153" s="20" t="s">
        <v>201</v>
      </c>
      <c r="B153" s="20" t="s">
        <v>327</v>
      </c>
      <c r="C153" s="20" t="s">
        <v>125</v>
      </c>
      <c r="D153" s="22">
        <v>320</v>
      </c>
      <c r="E153" s="36"/>
      <c r="F153" s="7" t="s">
        <v>337</v>
      </c>
      <c r="G153" s="199"/>
      <c r="H153" s="200"/>
    </row>
    <row r="154" spans="1:8">
      <c r="A154" s="44" t="s">
        <v>201</v>
      </c>
      <c r="B154" s="44" t="s">
        <v>327</v>
      </c>
      <c r="C154" s="44" t="s">
        <v>182</v>
      </c>
      <c r="D154" s="45">
        <v>390</v>
      </c>
      <c r="E154" s="46"/>
      <c r="F154" s="47" t="s">
        <v>338</v>
      </c>
      <c r="G154" s="201"/>
      <c r="H154" s="202"/>
    </row>
    <row r="155" spans="1:8">
      <c r="A155" s="178" t="s">
        <v>45</v>
      </c>
      <c r="B155" s="179"/>
      <c r="C155" s="180"/>
      <c r="D155" s="25">
        <f>SUM(D144:D154)</f>
      </c>
      <c r="E155" s="26">
        <f>SUM(E144:E154)</f>
      </c>
      <c r="F155" s="9"/>
      <c r="G155" s="203"/>
      <c r="H155" s="204"/>
    </row>
    <row r="156" spans="1:8">
      <c r="A156" s="189" t="s">
        <v>339</v>
      </c>
      <c r="B156" s="190"/>
      <c r="C156" s="191"/>
      <c r="D156" s="18"/>
      <c r="E156" s="19"/>
      <c r="F156" s="19"/>
      <c r="G156" s="19"/>
      <c r="H156" s="19"/>
    </row>
    <row r="157" spans="1:8">
      <c r="A157" s="175" t="s">
        <v>40</v>
      </c>
      <c r="B157" s="176"/>
      <c r="C157" s="177"/>
      <c r="D157" s="5" t="s">
        <v>41</v>
      </c>
      <c r="E157" s="6" t="s">
        <v>42</v>
      </c>
      <c r="F157" s="6" t="s">
        <v>43</v>
      </c>
      <c r="G157" s="192" t="s">
        <v>22</v>
      </c>
      <c r="H157" s="193"/>
    </row>
    <row r="158" spans="1:8">
      <c r="A158" s="20" t="s">
        <v>201</v>
      </c>
      <c r="B158" s="20" t="s">
        <v>340</v>
      </c>
      <c r="C158" s="20" t="s">
        <v>109</v>
      </c>
      <c r="D158" s="22">
        <v>710</v>
      </c>
      <c r="E158" s="36"/>
      <c r="F158" s="7" t="s">
        <v>341</v>
      </c>
      <c r="G158" s="194"/>
      <c r="H158" s="195"/>
    </row>
    <row r="159" spans="1:8">
      <c r="A159" s="20" t="s">
        <v>201</v>
      </c>
      <c r="B159" s="20" t="s">
        <v>340</v>
      </c>
      <c r="C159" s="20" t="s">
        <v>111</v>
      </c>
      <c r="D159" s="22">
        <v>280</v>
      </c>
      <c r="E159" s="36"/>
      <c r="F159" s="7" t="s">
        <v>342</v>
      </c>
      <c r="G159" s="199"/>
      <c r="H159" s="200"/>
    </row>
    <row r="160" spans="1:8">
      <c r="A160" s="20" t="s">
        <v>201</v>
      </c>
      <c r="B160" s="20" t="s">
        <v>340</v>
      </c>
      <c r="C160" s="20" t="s">
        <v>113</v>
      </c>
      <c r="D160" s="22">
        <v>250</v>
      </c>
      <c r="E160" s="36"/>
      <c r="F160" s="7" t="s">
        <v>343</v>
      </c>
      <c r="G160" s="199"/>
      <c r="H160" s="200"/>
    </row>
    <row r="161" spans="1:8">
      <c r="A161" s="20" t="s">
        <v>201</v>
      </c>
      <c r="B161" s="20" t="s">
        <v>340</v>
      </c>
      <c r="C161" s="20" t="s">
        <v>115</v>
      </c>
      <c r="D161" s="22">
        <v>620</v>
      </c>
      <c r="E161" s="36"/>
      <c r="F161" s="7" t="s">
        <v>344</v>
      </c>
      <c r="G161" s="199"/>
      <c r="H161" s="200"/>
    </row>
    <row r="162" spans="1:8">
      <c r="A162" s="20" t="s">
        <v>201</v>
      </c>
      <c r="B162" s="20" t="s">
        <v>340</v>
      </c>
      <c r="C162" s="20" t="s">
        <v>117</v>
      </c>
      <c r="D162" s="22">
        <v>280</v>
      </c>
      <c r="E162" s="36"/>
      <c r="F162" s="7" t="s">
        <v>345</v>
      </c>
      <c r="G162" s="199"/>
      <c r="H162" s="200"/>
    </row>
    <row r="163" spans="1:8">
      <c r="A163" s="44" t="s">
        <v>201</v>
      </c>
      <c r="B163" s="44" t="s">
        <v>340</v>
      </c>
      <c r="C163" s="44" t="s">
        <v>119</v>
      </c>
      <c r="D163" s="45">
        <v>200</v>
      </c>
      <c r="E163" s="46"/>
      <c r="F163" s="47" t="s">
        <v>346</v>
      </c>
      <c r="G163" s="201"/>
      <c r="H163" s="202"/>
    </row>
    <row r="164" spans="1:8">
      <c r="A164" s="178" t="s">
        <v>45</v>
      </c>
      <c r="B164" s="179"/>
      <c r="C164" s="180"/>
      <c r="D164" s="25">
        <f>SUM(D158:D163)</f>
      </c>
      <c r="E164" s="26">
        <f>SUM(E158:E163)</f>
      </c>
      <c r="F164" s="9"/>
      <c r="G164" s="203"/>
      <c r="H164" s="204"/>
    </row>
    <row r="165" spans="1:8">
      <c r="A165" s="189" t="s">
        <v>347</v>
      </c>
      <c r="B165" s="190"/>
      <c r="C165" s="191"/>
      <c r="D165" s="18"/>
      <c r="E165" s="19"/>
      <c r="F165" s="19"/>
      <c r="G165" s="19"/>
      <c r="H165" s="19"/>
    </row>
    <row r="166" spans="1:8">
      <c r="A166" s="175" t="s">
        <v>40</v>
      </c>
      <c r="B166" s="176"/>
      <c r="C166" s="177"/>
      <c r="D166" s="5" t="s">
        <v>41</v>
      </c>
      <c r="E166" s="6" t="s">
        <v>42</v>
      </c>
      <c r="F166" s="6" t="s">
        <v>43</v>
      </c>
      <c r="G166" s="192" t="s">
        <v>22</v>
      </c>
      <c r="H166" s="193"/>
    </row>
    <row r="167" spans="1:8">
      <c r="A167" s="20" t="s">
        <v>201</v>
      </c>
      <c r="B167" s="20" t="s">
        <v>348</v>
      </c>
      <c r="C167" s="20" t="s">
        <v>109</v>
      </c>
      <c r="D167" s="22">
        <v>480</v>
      </c>
      <c r="E167" s="36"/>
      <c r="F167" s="7" t="s">
        <v>349</v>
      </c>
      <c r="G167" s="194"/>
      <c r="H167" s="195"/>
    </row>
    <row r="168" spans="1:8">
      <c r="A168" s="20" t="s">
        <v>201</v>
      </c>
      <c r="B168" s="20" t="s">
        <v>348</v>
      </c>
      <c r="C168" s="20" t="s">
        <v>111</v>
      </c>
      <c r="D168" s="22">
        <v>700</v>
      </c>
      <c r="E168" s="36"/>
      <c r="F168" s="7" t="s">
        <v>350</v>
      </c>
      <c r="G168" s="199"/>
      <c r="H168" s="200"/>
    </row>
    <row r="169" spans="1:8">
      <c r="A169" s="20" t="s">
        <v>201</v>
      </c>
      <c r="B169" s="20" t="s">
        <v>348</v>
      </c>
      <c r="C169" s="20" t="s">
        <v>113</v>
      </c>
      <c r="D169" s="22">
        <v>680</v>
      </c>
      <c r="E169" s="36"/>
      <c r="F169" s="7" t="s">
        <v>351</v>
      </c>
      <c r="G169" s="199"/>
      <c r="H169" s="200"/>
    </row>
    <row r="170" spans="1:8">
      <c r="A170" s="20" t="s">
        <v>201</v>
      </c>
      <c r="B170" s="20" t="s">
        <v>348</v>
      </c>
      <c r="C170" s="20" t="s">
        <v>115</v>
      </c>
      <c r="D170" s="22">
        <v>310</v>
      </c>
      <c r="E170" s="36"/>
      <c r="F170" s="7" t="s">
        <v>352</v>
      </c>
      <c r="G170" s="199"/>
      <c r="H170" s="200"/>
    </row>
    <row r="171" spans="1:8">
      <c r="A171" s="20" t="s">
        <v>201</v>
      </c>
      <c r="B171" s="20" t="s">
        <v>348</v>
      </c>
      <c r="C171" s="20" t="s">
        <v>117</v>
      </c>
      <c r="D171" s="22">
        <v>330</v>
      </c>
      <c r="E171" s="36"/>
      <c r="F171" s="7" t="s">
        <v>353</v>
      </c>
      <c r="G171" s="199"/>
      <c r="H171" s="200"/>
    </row>
    <row r="172" spans="1:8">
      <c r="A172" s="20" t="s">
        <v>201</v>
      </c>
      <c r="B172" s="20" t="s">
        <v>348</v>
      </c>
      <c r="C172" s="20" t="s">
        <v>121</v>
      </c>
      <c r="D172" s="22">
        <v>1020</v>
      </c>
      <c r="E172" s="36"/>
      <c r="F172" s="7" t="s">
        <v>354</v>
      </c>
      <c r="G172" s="199"/>
      <c r="H172" s="200"/>
    </row>
    <row r="173" spans="1:8">
      <c r="A173" s="44" t="s">
        <v>201</v>
      </c>
      <c r="B173" s="44" t="s">
        <v>348</v>
      </c>
      <c r="C173" s="44" t="s">
        <v>131</v>
      </c>
      <c r="D173" s="45">
        <v>310</v>
      </c>
      <c r="E173" s="46"/>
      <c r="F173" s="47" t="s">
        <v>355</v>
      </c>
      <c r="G173" s="201"/>
      <c r="H173" s="202"/>
    </row>
    <row r="174" spans="1:8">
      <c r="A174" s="178" t="s">
        <v>45</v>
      </c>
      <c r="B174" s="179"/>
      <c r="C174" s="180"/>
      <c r="D174" s="25">
        <f>SUM(D167:D173)</f>
      </c>
      <c r="E174" s="26">
        <f>SUM(E167:E173)</f>
      </c>
      <c r="F174" s="9"/>
      <c r="G174" s="203"/>
      <c r="H174" s="204"/>
    </row>
    <row r="175" spans="1:8">
      <c r="A175" s="189" t="s">
        <v>356</v>
      </c>
      <c r="B175" s="190"/>
      <c r="C175" s="191"/>
      <c r="D175" s="18"/>
      <c r="E175" s="19"/>
      <c r="F175" s="19"/>
      <c r="G175" s="19"/>
      <c r="H175" s="19"/>
    </row>
    <row r="176" spans="1:8">
      <c r="A176" s="175" t="s">
        <v>40</v>
      </c>
      <c r="B176" s="176"/>
      <c r="C176" s="177"/>
      <c r="D176" s="5" t="s">
        <v>41</v>
      </c>
      <c r="E176" s="6" t="s">
        <v>42</v>
      </c>
      <c r="F176" s="6" t="s">
        <v>43</v>
      </c>
      <c r="G176" s="192" t="s">
        <v>22</v>
      </c>
      <c r="H176" s="193"/>
    </row>
    <row r="177" spans="1:8">
      <c r="A177" s="20" t="s">
        <v>201</v>
      </c>
      <c r="B177" s="20" t="s">
        <v>357</v>
      </c>
      <c r="C177" s="20" t="s">
        <v>109</v>
      </c>
      <c r="D177" s="22">
        <v>570</v>
      </c>
      <c r="E177" s="36"/>
      <c r="F177" s="7" t="s">
        <v>358</v>
      </c>
      <c r="G177" s="194"/>
      <c r="H177" s="195"/>
    </row>
    <row r="178" spans="1:8">
      <c r="A178" s="20" t="s">
        <v>201</v>
      </c>
      <c r="B178" s="20" t="s">
        <v>357</v>
      </c>
      <c r="C178" s="20" t="s">
        <v>111</v>
      </c>
      <c r="D178" s="22">
        <v>510</v>
      </c>
      <c r="E178" s="36"/>
      <c r="F178" s="7" t="s">
        <v>359</v>
      </c>
      <c r="G178" s="199"/>
      <c r="H178" s="200"/>
    </row>
    <row r="179" spans="1:8">
      <c r="A179" s="20" t="s">
        <v>201</v>
      </c>
      <c r="B179" s="20" t="s">
        <v>357</v>
      </c>
      <c r="C179" s="20" t="s">
        <v>113</v>
      </c>
      <c r="D179" s="22">
        <v>470</v>
      </c>
      <c r="E179" s="36"/>
      <c r="F179" s="7" t="s">
        <v>360</v>
      </c>
      <c r="G179" s="199"/>
      <c r="H179" s="200"/>
    </row>
    <row r="180" spans="1:8">
      <c r="A180" s="20" t="s">
        <v>201</v>
      </c>
      <c r="B180" s="20" t="s">
        <v>357</v>
      </c>
      <c r="C180" s="20" t="s">
        <v>115</v>
      </c>
      <c r="D180" s="22">
        <v>680</v>
      </c>
      <c r="E180" s="36"/>
      <c r="F180" s="7" t="s">
        <v>361</v>
      </c>
      <c r="G180" s="199"/>
      <c r="H180" s="200"/>
    </row>
    <row r="181" spans="1:8">
      <c r="A181" s="20" t="s">
        <v>201</v>
      </c>
      <c r="B181" s="20" t="s">
        <v>357</v>
      </c>
      <c r="C181" s="20" t="s">
        <v>117</v>
      </c>
      <c r="D181" s="22">
        <v>870</v>
      </c>
      <c r="E181" s="36"/>
      <c r="F181" s="7" t="s">
        <v>362</v>
      </c>
      <c r="G181" s="199"/>
      <c r="H181" s="200"/>
    </row>
    <row r="182" spans="1:8">
      <c r="A182" s="20" t="s">
        <v>201</v>
      </c>
      <c r="B182" s="20" t="s">
        <v>357</v>
      </c>
      <c r="C182" s="20" t="s">
        <v>119</v>
      </c>
      <c r="D182" s="22">
        <v>380</v>
      </c>
      <c r="E182" s="36"/>
      <c r="F182" s="7" t="s">
        <v>363</v>
      </c>
      <c r="G182" s="199"/>
      <c r="H182" s="200"/>
    </row>
    <row r="183" spans="1:8">
      <c r="A183" s="20" t="s">
        <v>201</v>
      </c>
      <c r="B183" s="20" t="s">
        <v>357</v>
      </c>
      <c r="C183" s="20" t="s">
        <v>121</v>
      </c>
      <c r="D183" s="22">
        <v>510</v>
      </c>
      <c r="E183" s="36"/>
      <c r="F183" s="7" t="s">
        <v>364</v>
      </c>
      <c r="G183" s="199"/>
      <c r="H183" s="200"/>
    </row>
    <row r="184" spans="1:8">
      <c r="A184" s="20" t="s">
        <v>201</v>
      </c>
      <c r="B184" s="20" t="s">
        <v>357</v>
      </c>
      <c r="C184" s="20" t="s">
        <v>123</v>
      </c>
      <c r="D184" s="22">
        <v>530</v>
      </c>
      <c r="E184" s="36"/>
      <c r="F184" s="7" t="s">
        <v>365</v>
      </c>
      <c r="G184" s="199"/>
      <c r="H184" s="200"/>
    </row>
    <row r="185" spans="1:8">
      <c r="A185" s="20" t="s">
        <v>201</v>
      </c>
      <c r="B185" s="20" t="s">
        <v>357</v>
      </c>
      <c r="C185" s="20" t="s">
        <v>125</v>
      </c>
      <c r="D185" s="22">
        <v>300</v>
      </c>
      <c r="E185" s="36"/>
      <c r="F185" s="7" t="s">
        <v>366</v>
      </c>
      <c r="G185" s="199"/>
      <c r="H185" s="200"/>
    </row>
    <row r="186" spans="1:8">
      <c r="A186" s="20" t="s">
        <v>201</v>
      </c>
      <c r="B186" s="20" t="s">
        <v>357</v>
      </c>
      <c r="C186" s="20" t="s">
        <v>182</v>
      </c>
      <c r="D186" s="22">
        <v>440</v>
      </c>
      <c r="E186" s="36"/>
      <c r="F186" s="7" t="s">
        <v>367</v>
      </c>
      <c r="G186" s="199"/>
      <c r="H186" s="200"/>
    </row>
    <row r="187" spans="1:8">
      <c r="A187" s="44" t="s">
        <v>201</v>
      </c>
      <c r="B187" s="44" t="s">
        <v>357</v>
      </c>
      <c r="C187" s="44" t="s">
        <v>191</v>
      </c>
      <c r="D187" s="45">
        <v>200</v>
      </c>
      <c r="E187" s="46"/>
      <c r="F187" s="47" t="s">
        <v>368</v>
      </c>
      <c r="G187" s="201"/>
      <c r="H187" s="202"/>
    </row>
    <row r="188" spans="1:8">
      <c r="A188" s="178" t="s">
        <v>45</v>
      </c>
      <c r="B188" s="179"/>
      <c r="C188" s="180"/>
      <c r="D188" s="25">
        <f>SUM(D177:D187)</f>
      </c>
      <c r="E188" s="26">
        <f>SUM(E177:E187)</f>
      </c>
      <c r="F188" s="9"/>
      <c r="G188" s="203"/>
      <c r="H188" s="204"/>
    </row>
    <row r="189" spans="1:8">
      <c r="A189" s="189" t="s">
        <v>369</v>
      </c>
      <c r="B189" s="190"/>
      <c r="C189" s="191"/>
      <c r="D189" s="18"/>
      <c r="E189" s="19"/>
      <c r="F189" s="19"/>
      <c r="G189" s="19"/>
      <c r="H189" s="19"/>
    </row>
    <row r="190" spans="1:8">
      <c r="A190" s="175" t="s">
        <v>40</v>
      </c>
      <c r="B190" s="176"/>
      <c r="C190" s="177"/>
      <c r="D190" s="5" t="s">
        <v>41</v>
      </c>
      <c r="E190" s="6" t="s">
        <v>42</v>
      </c>
      <c r="F190" s="6" t="s">
        <v>43</v>
      </c>
      <c r="G190" s="192" t="s">
        <v>22</v>
      </c>
      <c r="H190" s="193"/>
    </row>
    <row r="191" spans="1:8">
      <c r="A191" s="20" t="s">
        <v>201</v>
      </c>
      <c r="B191" s="20" t="s">
        <v>370</v>
      </c>
      <c r="C191" s="20" t="s">
        <v>109</v>
      </c>
      <c r="D191" s="22">
        <v>360</v>
      </c>
      <c r="E191" s="36"/>
      <c r="F191" s="7" t="s">
        <v>371</v>
      </c>
      <c r="G191" s="194"/>
      <c r="H191" s="195"/>
    </row>
    <row r="192" spans="1:8">
      <c r="A192" s="20" t="s">
        <v>201</v>
      </c>
      <c r="B192" s="20" t="s">
        <v>370</v>
      </c>
      <c r="C192" s="20" t="s">
        <v>111</v>
      </c>
      <c r="D192" s="22">
        <v>360</v>
      </c>
      <c r="E192" s="36"/>
      <c r="F192" s="7" t="s">
        <v>372</v>
      </c>
      <c r="G192" s="199"/>
      <c r="H192" s="200"/>
    </row>
    <row r="193" spans="1:8">
      <c r="A193" s="20" t="s">
        <v>201</v>
      </c>
      <c r="B193" s="20" t="s">
        <v>370</v>
      </c>
      <c r="C193" s="20" t="s">
        <v>113</v>
      </c>
      <c r="D193" s="22">
        <v>530</v>
      </c>
      <c r="E193" s="36"/>
      <c r="F193" s="7" t="s">
        <v>373</v>
      </c>
      <c r="G193" s="199"/>
      <c r="H193" s="200"/>
    </row>
    <row r="194" spans="1:8">
      <c r="A194" s="20" t="s">
        <v>201</v>
      </c>
      <c r="B194" s="20" t="s">
        <v>370</v>
      </c>
      <c r="C194" s="20" t="s">
        <v>115</v>
      </c>
      <c r="D194" s="22">
        <v>410</v>
      </c>
      <c r="E194" s="36"/>
      <c r="F194" s="7" t="s">
        <v>374</v>
      </c>
      <c r="G194" s="199"/>
      <c r="H194" s="200"/>
    </row>
    <row r="195" spans="1:8">
      <c r="A195" s="20" t="s">
        <v>201</v>
      </c>
      <c r="B195" s="20" t="s">
        <v>370</v>
      </c>
      <c r="C195" s="20" t="s">
        <v>117</v>
      </c>
      <c r="D195" s="22">
        <v>330</v>
      </c>
      <c r="E195" s="36"/>
      <c r="F195" s="7" t="s">
        <v>375</v>
      </c>
      <c r="G195" s="199"/>
      <c r="H195" s="200"/>
    </row>
    <row r="196" spans="1:8">
      <c r="A196" s="20" t="s">
        <v>201</v>
      </c>
      <c r="B196" s="20" t="s">
        <v>370</v>
      </c>
      <c r="C196" s="20" t="s">
        <v>119</v>
      </c>
      <c r="D196" s="22">
        <v>230</v>
      </c>
      <c r="E196" s="36"/>
      <c r="F196" s="7" t="s">
        <v>376</v>
      </c>
      <c r="G196" s="199"/>
      <c r="H196" s="200"/>
    </row>
    <row r="197" spans="1:8">
      <c r="A197" s="20" t="s">
        <v>201</v>
      </c>
      <c r="B197" s="20" t="s">
        <v>370</v>
      </c>
      <c r="C197" s="20" t="s">
        <v>121</v>
      </c>
      <c r="D197" s="22">
        <v>370</v>
      </c>
      <c r="E197" s="36"/>
      <c r="F197" s="7" t="s">
        <v>377</v>
      </c>
      <c r="G197" s="199"/>
      <c r="H197" s="200"/>
    </row>
    <row r="198" spans="1:8">
      <c r="A198" s="20" t="s">
        <v>201</v>
      </c>
      <c r="B198" s="20" t="s">
        <v>370</v>
      </c>
      <c r="C198" s="20" t="s">
        <v>131</v>
      </c>
      <c r="D198" s="22">
        <v>500</v>
      </c>
      <c r="E198" s="36"/>
      <c r="F198" s="7" t="s">
        <v>378</v>
      </c>
      <c r="G198" s="199"/>
      <c r="H198" s="200"/>
    </row>
    <row r="199" spans="1:8">
      <c r="A199" s="20" t="s">
        <v>201</v>
      </c>
      <c r="B199" s="20" t="s">
        <v>370</v>
      </c>
      <c r="C199" s="20" t="s">
        <v>123</v>
      </c>
      <c r="D199" s="22">
        <v>450</v>
      </c>
      <c r="E199" s="36"/>
      <c r="F199" s="7" t="s">
        <v>379</v>
      </c>
      <c r="G199" s="199"/>
      <c r="H199" s="200"/>
    </row>
    <row r="200" spans="1:8">
      <c r="A200" s="20" t="s">
        <v>201</v>
      </c>
      <c r="B200" s="20" t="s">
        <v>370</v>
      </c>
      <c r="C200" s="20" t="s">
        <v>125</v>
      </c>
      <c r="D200" s="22">
        <v>230</v>
      </c>
      <c r="E200" s="36"/>
      <c r="F200" s="7" t="s">
        <v>380</v>
      </c>
      <c r="G200" s="199"/>
      <c r="H200" s="200"/>
    </row>
    <row r="201" spans="1:8">
      <c r="A201" s="44" t="s">
        <v>201</v>
      </c>
      <c r="B201" s="44" t="s">
        <v>370</v>
      </c>
      <c r="C201" s="44" t="s">
        <v>182</v>
      </c>
      <c r="D201" s="45">
        <v>520</v>
      </c>
      <c r="E201" s="46"/>
      <c r="F201" s="47" t="s">
        <v>381</v>
      </c>
      <c r="G201" s="201"/>
      <c r="H201" s="202"/>
    </row>
    <row r="202" spans="1:8">
      <c r="A202" s="178" t="s">
        <v>45</v>
      </c>
      <c r="B202" s="179"/>
      <c r="C202" s="180"/>
      <c r="D202" s="25">
        <f>SUM(D191:D201)</f>
      </c>
      <c r="E202" s="26">
        <f>SUM(E191:E201)</f>
      </c>
      <c r="F202" s="9"/>
      <c r="G202" s="203"/>
      <c r="H202" s="204"/>
    </row>
    <row r="203" spans="1:8">
      <c r="A203" s="189" t="s">
        <v>382</v>
      </c>
      <c r="B203" s="190"/>
      <c r="C203" s="191"/>
      <c r="D203" s="18"/>
      <c r="E203" s="19"/>
      <c r="F203" s="19"/>
      <c r="G203" s="19"/>
      <c r="H203" s="19"/>
    </row>
    <row r="204" spans="1:8">
      <c r="A204" s="175" t="s">
        <v>40</v>
      </c>
      <c r="B204" s="176"/>
      <c r="C204" s="177"/>
      <c r="D204" s="5" t="s">
        <v>41</v>
      </c>
      <c r="E204" s="6" t="s">
        <v>42</v>
      </c>
      <c r="F204" s="6" t="s">
        <v>43</v>
      </c>
      <c r="G204" s="192" t="s">
        <v>22</v>
      </c>
      <c r="H204" s="193"/>
    </row>
    <row r="205" spans="1:8">
      <c r="A205" s="20" t="s">
        <v>201</v>
      </c>
      <c r="B205" s="20" t="s">
        <v>383</v>
      </c>
      <c r="C205" s="20" t="s">
        <v>109</v>
      </c>
      <c r="D205" s="22">
        <v>480</v>
      </c>
      <c r="E205" s="36"/>
      <c r="F205" s="7" t="s">
        <v>384</v>
      </c>
      <c r="G205" s="194"/>
      <c r="H205" s="195"/>
    </row>
    <row r="206" spans="1:8">
      <c r="A206" s="20" t="s">
        <v>201</v>
      </c>
      <c r="B206" s="20" t="s">
        <v>383</v>
      </c>
      <c r="C206" s="20" t="s">
        <v>111</v>
      </c>
      <c r="D206" s="22">
        <v>360</v>
      </c>
      <c r="E206" s="36"/>
      <c r="F206" s="7" t="s">
        <v>385</v>
      </c>
      <c r="G206" s="199"/>
      <c r="H206" s="200"/>
    </row>
    <row r="207" spans="1:8">
      <c r="A207" s="20" t="s">
        <v>201</v>
      </c>
      <c r="B207" s="20" t="s">
        <v>383</v>
      </c>
      <c r="C207" s="20" t="s">
        <v>113</v>
      </c>
      <c r="D207" s="22">
        <v>590</v>
      </c>
      <c r="E207" s="36"/>
      <c r="F207" s="7" t="s">
        <v>386</v>
      </c>
      <c r="G207" s="199"/>
      <c r="H207" s="200"/>
    </row>
    <row r="208" spans="1:8">
      <c r="A208" s="20" t="s">
        <v>201</v>
      </c>
      <c r="B208" s="20" t="s">
        <v>383</v>
      </c>
      <c r="C208" s="20" t="s">
        <v>115</v>
      </c>
      <c r="D208" s="22">
        <v>410</v>
      </c>
      <c r="E208" s="36"/>
      <c r="F208" s="7" t="s">
        <v>387</v>
      </c>
      <c r="G208" s="199"/>
      <c r="H208" s="200"/>
    </row>
    <row r="209" spans="1:8">
      <c r="A209" s="20" t="s">
        <v>201</v>
      </c>
      <c r="B209" s="20" t="s">
        <v>383</v>
      </c>
      <c r="C209" s="20" t="s">
        <v>117</v>
      </c>
      <c r="D209" s="22">
        <v>400</v>
      </c>
      <c r="E209" s="36"/>
      <c r="F209" s="7" t="s">
        <v>388</v>
      </c>
      <c r="G209" s="199"/>
      <c r="H209" s="200"/>
    </row>
    <row r="210" spans="1:8">
      <c r="A210" s="20" t="s">
        <v>201</v>
      </c>
      <c r="B210" s="20" t="s">
        <v>383</v>
      </c>
      <c r="C210" s="20" t="s">
        <v>119</v>
      </c>
      <c r="D210" s="22">
        <v>500</v>
      </c>
      <c r="E210" s="36"/>
      <c r="F210" s="7" t="s">
        <v>389</v>
      </c>
      <c r="G210" s="199"/>
      <c r="H210" s="200"/>
    </row>
    <row r="211" spans="1:8">
      <c r="A211" s="20" t="s">
        <v>201</v>
      </c>
      <c r="B211" s="20" t="s">
        <v>383</v>
      </c>
      <c r="C211" s="20" t="s">
        <v>121</v>
      </c>
      <c r="D211" s="22">
        <v>200</v>
      </c>
      <c r="E211" s="36"/>
      <c r="F211" s="7" t="s">
        <v>390</v>
      </c>
      <c r="G211" s="199"/>
      <c r="H211" s="200"/>
    </row>
    <row r="212" spans="1:8">
      <c r="A212" s="20" t="s">
        <v>201</v>
      </c>
      <c r="B212" s="20" t="s">
        <v>383</v>
      </c>
      <c r="C212" s="20" t="s">
        <v>123</v>
      </c>
      <c r="D212" s="22">
        <v>330</v>
      </c>
      <c r="E212" s="36"/>
      <c r="F212" s="7" t="s">
        <v>391</v>
      </c>
      <c r="G212" s="199"/>
      <c r="H212" s="200"/>
    </row>
    <row r="213" spans="1:8">
      <c r="A213" s="44" t="s">
        <v>201</v>
      </c>
      <c r="B213" s="44" t="s">
        <v>383</v>
      </c>
      <c r="C213" s="44" t="s">
        <v>191</v>
      </c>
      <c r="D213" s="45">
        <v>540</v>
      </c>
      <c r="E213" s="46"/>
      <c r="F213" s="47" t="s">
        <v>392</v>
      </c>
      <c r="G213" s="201"/>
      <c r="H213" s="202"/>
    </row>
    <row r="214" spans="1:8">
      <c r="A214" s="178" t="s">
        <v>45</v>
      </c>
      <c r="B214" s="179"/>
      <c r="C214" s="180"/>
      <c r="D214" s="25">
        <f>SUM(D205:D213)</f>
      </c>
      <c r="E214" s="26">
        <f>SUM(E205:E213)</f>
      </c>
      <c r="F214" s="9"/>
      <c r="G214" s="203"/>
      <c r="H214" s="204"/>
    </row>
    <row r="215" spans="1:8">
      <c r="A215" s="189" t="s">
        <v>393</v>
      </c>
      <c r="B215" s="190"/>
      <c r="C215" s="191"/>
      <c r="D215" s="18"/>
      <c r="E215" s="19"/>
      <c r="F215" s="19"/>
      <c r="G215" s="19"/>
      <c r="H215" s="19"/>
    </row>
    <row r="216" spans="1:8">
      <c r="A216" s="175" t="s">
        <v>40</v>
      </c>
      <c r="B216" s="176"/>
      <c r="C216" s="177"/>
      <c r="D216" s="5" t="s">
        <v>41</v>
      </c>
      <c r="E216" s="6" t="s">
        <v>42</v>
      </c>
      <c r="F216" s="6" t="s">
        <v>43</v>
      </c>
      <c r="G216" s="192" t="s">
        <v>22</v>
      </c>
      <c r="H216" s="193"/>
    </row>
    <row r="217" spans="1:8">
      <c r="A217" s="20" t="s">
        <v>201</v>
      </c>
      <c r="B217" s="20" t="s">
        <v>394</v>
      </c>
      <c r="C217" s="20" t="s">
        <v>109</v>
      </c>
      <c r="D217" s="22">
        <v>520</v>
      </c>
      <c r="E217" s="36"/>
      <c r="F217" s="7" t="s">
        <v>395</v>
      </c>
      <c r="G217" s="194"/>
      <c r="H217" s="195"/>
    </row>
    <row r="218" spans="1:8">
      <c r="A218" s="20" t="s">
        <v>201</v>
      </c>
      <c r="B218" s="20" t="s">
        <v>394</v>
      </c>
      <c r="C218" s="20" t="s">
        <v>111</v>
      </c>
      <c r="D218" s="22">
        <v>270</v>
      </c>
      <c r="E218" s="36"/>
      <c r="F218" s="7" t="s">
        <v>396</v>
      </c>
      <c r="G218" s="199"/>
      <c r="H218" s="200"/>
    </row>
    <row r="219" spans="1:8">
      <c r="A219" s="20" t="s">
        <v>201</v>
      </c>
      <c r="B219" s="20" t="s">
        <v>394</v>
      </c>
      <c r="C219" s="20" t="s">
        <v>113</v>
      </c>
      <c r="D219" s="22">
        <v>330</v>
      </c>
      <c r="E219" s="36"/>
      <c r="F219" s="7" t="s">
        <v>397</v>
      </c>
      <c r="G219" s="199"/>
      <c r="H219" s="200"/>
    </row>
    <row r="220" spans="1:8">
      <c r="A220" s="20" t="s">
        <v>201</v>
      </c>
      <c r="B220" s="20" t="s">
        <v>394</v>
      </c>
      <c r="C220" s="20" t="s">
        <v>115</v>
      </c>
      <c r="D220" s="22">
        <v>370</v>
      </c>
      <c r="E220" s="36"/>
      <c r="F220" s="7" t="s">
        <v>398</v>
      </c>
      <c r="G220" s="199"/>
      <c r="H220" s="200"/>
    </row>
    <row r="221" spans="1:8">
      <c r="A221" s="20" t="s">
        <v>201</v>
      </c>
      <c r="B221" s="20" t="s">
        <v>394</v>
      </c>
      <c r="C221" s="20" t="s">
        <v>117</v>
      </c>
      <c r="D221" s="22">
        <v>530</v>
      </c>
      <c r="E221" s="36"/>
      <c r="F221" s="7" t="s">
        <v>399</v>
      </c>
      <c r="G221" s="199"/>
      <c r="H221" s="200"/>
    </row>
    <row r="222" spans="1:8">
      <c r="A222" s="20" t="s">
        <v>201</v>
      </c>
      <c r="B222" s="20" t="s">
        <v>394</v>
      </c>
      <c r="C222" s="20" t="s">
        <v>119</v>
      </c>
      <c r="D222" s="22">
        <v>730</v>
      </c>
      <c r="E222" s="36"/>
      <c r="F222" s="7" t="s">
        <v>400</v>
      </c>
      <c r="G222" s="199"/>
      <c r="H222" s="200"/>
    </row>
    <row r="223" spans="1:8">
      <c r="A223" s="20" t="s">
        <v>201</v>
      </c>
      <c r="B223" s="20" t="s">
        <v>394</v>
      </c>
      <c r="C223" s="20" t="s">
        <v>121</v>
      </c>
      <c r="D223" s="22">
        <v>250</v>
      </c>
      <c r="E223" s="36"/>
      <c r="F223" s="7" t="s">
        <v>401</v>
      </c>
      <c r="G223" s="199"/>
      <c r="H223" s="200"/>
    </row>
    <row r="224" spans="1:8">
      <c r="A224" s="20" t="s">
        <v>201</v>
      </c>
      <c r="B224" s="20" t="s">
        <v>394</v>
      </c>
      <c r="C224" s="20" t="s">
        <v>131</v>
      </c>
      <c r="D224" s="22">
        <v>480</v>
      </c>
      <c r="E224" s="36"/>
      <c r="F224" s="7" t="s">
        <v>402</v>
      </c>
      <c r="G224" s="199"/>
      <c r="H224" s="200"/>
    </row>
    <row r="225" spans="1:8">
      <c r="A225" s="20" t="s">
        <v>201</v>
      </c>
      <c r="B225" s="20" t="s">
        <v>394</v>
      </c>
      <c r="C225" s="20" t="s">
        <v>123</v>
      </c>
      <c r="D225" s="22">
        <v>410</v>
      </c>
      <c r="E225" s="36"/>
      <c r="F225" s="7" t="s">
        <v>403</v>
      </c>
      <c r="G225" s="199"/>
      <c r="H225" s="200"/>
    </row>
    <row r="226" spans="1:8">
      <c r="A226" s="20" t="s">
        <v>201</v>
      </c>
      <c r="B226" s="20" t="s">
        <v>394</v>
      </c>
      <c r="C226" s="20" t="s">
        <v>125</v>
      </c>
      <c r="D226" s="22">
        <v>500</v>
      </c>
      <c r="E226" s="36"/>
      <c r="F226" s="7" t="s">
        <v>404</v>
      </c>
      <c r="G226" s="199"/>
      <c r="H226" s="200"/>
    </row>
    <row r="227" spans="1:8">
      <c r="A227" s="20" t="s">
        <v>201</v>
      </c>
      <c r="B227" s="20" t="s">
        <v>394</v>
      </c>
      <c r="C227" s="20" t="s">
        <v>182</v>
      </c>
      <c r="D227" s="22">
        <v>400</v>
      </c>
      <c r="E227" s="36"/>
      <c r="F227" s="7" t="s">
        <v>405</v>
      </c>
      <c r="G227" s="199"/>
      <c r="H227" s="200"/>
    </row>
    <row r="228" spans="1:8">
      <c r="A228" s="20" t="s">
        <v>201</v>
      </c>
      <c r="B228" s="20" t="s">
        <v>394</v>
      </c>
      <c r="C228" s="20" t="s">
        <v>191</v>
      </c>
      <c r="D228" s="22">
        <v>430</v>
      </c>
      <c r="E228" s="36"/>
      <c r="F228" s="7" t="s">
        <v>406</v>
      </c>
      <c r="G228" s="199"/>
      <c r="H228" s="200"/>
    </row>
    <row r="229" spans="1:8">
      <c r="A229" s="44" t="s">
        <v>201</v>
      </c>
      <c r="B229" s="44" t="s">
        <v>394</v>
      </c>
      <c r="C229" s="44" t="s">
        <v>193</v>
      </c>
      <c r="D229" s="45">
        <v>380</v>
      </c>
      <c r="E229" s="46"/>
      <c r="F229" s="47" t="s">
        <v>407</v>
      </c>
      <c r="G229" s="201"/>
      <c r="H229" s="202"/>
    </row>
    <row r="230" spans="1:8">
      <c r="A230" s="178" t="s">
        <v>45</v>
      </c>
      <c r="B230" s="179"/>
      <c r="C230" s="180"/>
      <c r="D230" s="25">
        <f>SUM(D217:D229)</f>
      </c>
      <c r="E230" s="26">
        <f>SUM(E217:E229)</f>
      </c>
      <c r="F230" s="9"/>
      <c r="G230" s="203"/>
      <c r="H230" s="204"/>
    </row>
    <row r="231" spans="1:8">
      <c r="A231" s="196" t="s">
        <v>199</v>
      </c>
      <c r="B231" s="197"/>
      <c r="C231" s="198"/>
      <c r="D231" s="39">
        <f>SUM(D18,D31,D46,D58,D70,D81,D93,D107,D119,D129,D141,D155,D164,D174,D188,D202,D214,D230,)</f>
      </c>
      <c r="E231" s="39">
        <f>SUM(E18,E31,E46,E58,E70,E81,E93,E107,E119,E129,E141,E155,E164,E174,E188,E202,E214,E230,)</f>
      </c>
      <c r="F231" s="40"/>
      <c r="G231" s="37"/>
      <c r="H23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65">
    <mergeCell ref="A231:C231"/>
    <mergeCell ref="A6:C6"/>
    <mergeCell ref="A18:C18"/>
    <mergeCell ref="G9:H9"/>
    <mergeCell ref="G10:H10"/>
    <mergeCell ref="G18:H18"/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A19:C19"/>
    <mergeCell ref="A20:C20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A31:C31"/>
    <mergeCell ref="G31:H31"/>
    <mergeCell ref="A32:C32"/>
    <mergeCell ref="A33:C33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A46:C46"/>
    <mergeCell ref="G46:H46"/>
    <mergeCell ref="A47:C47"/>
    <mergeCell ref="A48:C48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A58:C58"/>
    <mergeCell ref="G58:H58"/>
    <mergeCell ref="A59:C59"/>
    <mergeCell ref="A60:C60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A70:C70"/>
    <mergeCell ref="G70:H70"/>
    <mergeCell ref="A71:C71"/>
    <mergeCell ref="A72:C72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A81:C81"/>
    <mergeCell ref="G81:H81"/>
    <mergeCell ref="A82:C82"/>
    <mergeCell ref="A83:C83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A93:C93"/>
    <mergeCell ref="G93:H93"/>
    <mergeCell ref="A94:C94"/>
    <mergeCell ref="A95:C95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A107:C107"/>
    <mergeCell ref="G107:H107"/>
    <mergeCell ref="A108:C108"/>
    <mergeCell ref="A109:C109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A119:C119"/>
    <mergeCell ref="G119:H119"/>
    <mergeCell ref="A120:C120"/>
    <mergeCell ref="A121:C121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A129:C129"/>
    <mergeCell ref="G129:H129"/>
    <mergeCell ref="A130:C130"/>
    <mergeCell ref="A131:C131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A141:C141"/>
    <mergeCell ref="G141:H141"/>
    <mergeCell ref="A142:C142"/>
    <mergeCell ref="A143:C143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A155:C155"/>
    <mergeCell ref="G155:H155"/>
    <mergeCell ref="A156:C156"/>
    <mergeCell ref="A157:C157"/>
    <mergeCell ref="G157:H157"/>
    <mergeCell ref="G158:H158"/>
    <mergeCell ref="G159:H159"/>
    <mergeCell ref="G160:H160"/>
    <mergeCell ref="G161:H161"/>
    <mergeCell ref="G162:H162"/>
    <mergeCell ref="G163:H163"/>
    <mergeCell ref="A164:C164"/>
    <mergeCell ref="G164:H164"/>
    <mergeCell ref="A165:C165"/>
    <mergeCell ref="A166:C166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A174:C174"/>
    <mergeCell ref="G174:H174"/>
    <mergeCell ref="A175:C175"/>
    <mergeCell ref="A176:C176"/>
    <mergeCell ref="G176:H17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G187:H187"/>
    <mergeCell ref="A188:C188"/>
    <mergeCell ref="G188:H188"/>
    <mergeCell ref="A189:C189"/>
    <mergeCell ref="A190:C190"/>
    <mergeCell ref="G190:H190"/>
    <mergeCell ref="G191:H191"/>
    <mergeCell ref="G192:H19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A202:C202"/>
    <mergeCell ref="G202:H202"/>
    <mergeCell ref="A203:C203"/>
    <mergeCell ref="A204:C204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212:H212"/>
    <mergeCell ref="G213:H213"/>
    <mergeCell ref="A214:C214"/>
    <mergeCell ref="G214:H214"/>
    <mergeCell ref="A215:C215"/>
    <mergeCell ref="A216:C216"/>
    <mergeCell ref="G216:H216"/>
    <mergeCell ref="G217:H217"/>
    <mergeCell ref="G218:H218"/>
    <mergeCell ref="G219:H219"/>
    <mergeCell ref="G220:H220"/>
    <mergeCell ref="G221:H221"/>
    <mergeCell ref="G222:H222"/>
    <mergeCell ref="G223:H223"/>
    <mergeCell ref="G224:H224"/>
    <mergeCell ref="G225:H225"/>
    <mergeCell ref="G226:H226"/>
    <mergeCell ref="G227:H227"/>
    <mergeCell ref="G228:H228"/>
    <mergeCell ref="G229:H229"/>
    <mergeCell ref="A230:C230"/>
    <mergeCell ref="G230:H230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1017b-aca2-4c99-b1af-96b5d2f6bf69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408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E259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409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192" t="s">
        <v>22</v>
      </c>
      <c r="H7" s="193"/>
    </row>
    <row r="8" spans="1:8">
      <c r="A8" s="20" t="s">
        <v>410</v>
      </c>
      <c r="B8" s="20" t="s">
        <v>411</v>
      </c>
      <c r="C8" s="20" t="s">
        <v>109</v>
      </c>
      <c r="D8" s="22">
        <v>480</v>
      </c>
      <c r="E8" s="36"/>
      <c r="F8" s="7" t="s">
        <v>412</v>
      </c>
      <c r="G8" s="194"/>
      <c r="H8" s="195"/>
    </row>
    <row r="9" spans="1:8">
      <c r="A9" s="20" t="s">
        <v>410</v>
      </c>
      <c r="B9" s="20" t="s">
        <v>411</v>
      </c>
      <c r="C9" s="20" t="s">
        <v>111</v>
      </c>
      <c r="D9" s="22">
        <v>480</v>
      </c>
      <c r="E9" s="36"/>
      <c r="F9" s="7" t="s">
        <v>413</v>
      </c>
      <c r="G9" s="199"/>
      <c r="H9" s="200"/>
    </row>
    <row r="10" spans="1:8">
      <c r="A10" s="44" t="s">
        <v>410</v>
      </c>
      <c r="B10" s="44" t="s">
        <v>411</v>
      </c>
      <c r="C10" s="44" t="s">
        <v>113</v>
      </c>
      <c r="D10" s="45">
        <v>530</v>
      </c>
      <c r="E10" s="46"/>
      <c r="F10" s="47" t="s">
        <v>414</v>
      </c>
      <c r="G10" s="201"/>
      <c r="H10" s="202"/>
    </row>
    <row r="11" spans="1:8">
      <c r="A11" s="20" t="s">
        <v>410</v>
      </c>
      <c r="B11" s="20" t="s">
        <v>411</v>
      </c>
      <c r="C11" s="20" t="s">
        <v>115</v>
      </c>
      <c r="D11" s="22">
        <v>400</v>
      </c>
      <c r="E11" s="36"/>
      <c r="F11" s="7" t="s">
        <v>415</v>
      </c>
      <c r="G11" s="199"/>
      <c r="H11" s="200"/>
    </row>
    <row r="12" spans="1:8">
      <c r="A12" s="20" t="s">
        <v>410</v>
      </c>
      <c r="B12" s="20" t="s">
        <v>411</v>
      </c>
      <c r="C12" s="20" t="s">
        <v>117</v>
      </c>
      <c r="D12" s="22">
        <v>380</v>
      </c>
      <c r="E12" s="36"/>
      <c r="F12" s="7" t="s">
        <v>416</v>
      </c>
      <c r="G12" s="199"/>
      <c r="H12" s="200"/>
    </row>
    <row r="13" spans="1:8">
      <c r="A13" s="20" t="s">
        <v>410</v>
      </c>
      <c r="B13" s="20" t="s">
        <v>411</v>
      </c>
      <c r="C13" s="20" t="s">
        <v>119</v>
      </c>
      <c r="D13" s="22">
        <v>420</v>
      </c>
      <c r="E13" s="36"/>
      <c r="F13" s="7" t="s">
        <v>417</v>
      </c>
      <c r="G13" s="199"/>
      <c r="H13" s="200"/>
    </row>
    <row r="14" spans="1:8">
      <c r="A14" s="20" t="s">
        <v>410</v>
      </c>
      <c r="B14" s="20" t="s">
        <v>411</v>
      </c>
      <c r="C14" s="20" t="s">
        <v>121</v>
      </c>
      <c r="D14" s="22">
        <v>290</v>
      </c>
      <c r="E14" s="36"/>
      <c r="F14" s="7" t="s">
        <v>418</v>
      </c>
      <c r="G14" s="199"/>
      <c r="H14" s="200"/>
    </row>
    <row r="15" spans="1:8">
      <c r="A15" s="20" t="s">
        <v>410</v>
      </c>
      <c r="B15" s="20" t="s">
        <v>411</v>
      </c>
      <c r="C15" s="20" t="s">
        <v>131</v>
      </c>
      <c r="D15" s="22">
        <v>330</v>
      </c>
      <c r="E15" s="36"/>
      <c r="F15" s="7" t="s">
        <v>419</v>
      </c>
      <c r="G15" s="199"/>
      <c r="H15" s="200"/>
    </row>
    <row r="16" spans="1:8">
      <c r="A16" s="20" t="s">
        <v>410</v>
      </c>
      <c r="B16" s="20" t="s">
        <v>411</v>
      </c>
      <c r="C16" s="20" t="s">
        <v>123</v>
      </c>
      <c r="D16" s="22">
        <v>320</v>
      </c>
      <c r="E16" s="36"/>
      <c r="F16" s="7" t="s">
        <v>420</v>
      </c>
      <c r="G16" s="199"/>
      <c r="H16" s="200"/>
    </row>
    <row r="17" spans="1:8">
      <c r="A17" s="178" t="s">
        <v>45</v>
      </c>
      <c r="B17" s="179"/>
      <c r="C17" s="180"/>
      <c r="D17" s="25">
        <f>SUM(D8:D16)</f>
      </c>
      <c r="E17" s="26">
        <f>SUM(E8:E16)</f>
      </c>
      <c r="F17" s="9"/>
      <c r="G17" s="203"/>
      <c r="H17" s="204"/>
    </row>
    <row r="18" spans="1:8">
      <c r="A18" s="189" t="s">
        <v>421</v>
      </c>
      <c r="B18" s="190"/>
      <c r="C18" s="191"/>
      <c r="D18" s="18"/>
      <c r="E18" s="19"/>
      <c r="F18" s="19"/>
      <c r="G18" s="19"/>
      <c r="H18" s="19"/>
    </row>
    <row r="19" spans="1:8">
      <c r="A19" s="175" t="s">
        <v>40</v>
      </c>
      <c r="B19" s="176"/>
      <c r="C19" s="177"/>
      <c r="D19" s="5" t="s">
        <v>41</v>
      </c>
      <c r="E19" s="6" t="s">
        <v>42</v>
      </c>
      <c r="F19" s="6" t="s">
        <v>43</v>
      </c>
      <c r="G19" s="192" t="s">
        <v>22</v>
      </c>
      <c r="H19" s="193"/>
    </row>
    <row r="20" spans="1:8">
      <c r="A20" s="20" t="s">
        <v>410</v>
      </c>
      <c r="B20" s="20" t="s">
        <v>422</v>
      </c>
      <c r="C20" s="20" t="s">
        <v>109</v>
      </c>
      <c r="D20" s="22">
        <v>690</v>
      </c>
      <c r="E20" s="36"/>
      <c r="F20" s="7" t="s">
        <v>423</v>
      </c>
      <c r="G20" s="194"/>
      <c r="H20" s="195"/>
    </row>
    <row r="21" spans="1:8">
      <c r="A21" s="20" t="s">
        <v>410</v>
      </c>
      <c r="B21" s="20" t="s">
        <v>422</v>
      </c>
      <c r="C21" s="20" t="s">
        <v>111</v>
      </c>
      <c r="D21" s="22">
        <v>490</v>
      </c>
      <c r="E21" s="36"/>
      <c r="F21" s="7" t="s">
        <v>424</v>
      </c>
      <c r="G21" s="199"/>
      <c r="H21" s="200"/>
    </row>
    <row r="22" spans="1:8">
      <c r="A22" s="20" t="s">
        <v>410</v>
      </c>
      <c r="B22" s="20" t="s">
        <v>422</v>
      </c>
      <c r="C22" s="20" t="s">
        <v>113</v>
      </c>
      <c r="D22" s="22">
        <v>360</v>
      </c>
      <c r="E22" s="36"/>
      <c r="F22" s="7" t="s">
        <v>425</v>
      </c>
      <c r="G22" s="199"/>
      <c r="H22" s="200"/>
    </row>
    <row r="23" spans="1:8">
      <c r="A23" s="20" t="s">
        <v>410</v>
      </c>
      <c r="B23" s="20" t="s">
        <v>422</v>
      </c>
      <c r="C23" s="20" t="s">
        <v>115</v>
      </c>
      <c r="D23" s="22">
        <v>680</v>
      </c>
      <c r="E23" s="36"/>
      <c r="F23" s="7" t="s">
        <v>426</v>
      </c>
      <c r="G23" s="199"/>
      <c r="H23" s="200"/>
    </row>
    <row r="24" spans="1:8">
      <c r="A24" s="20" t="s">
        <v>410</v>
      </c>
      <c r="B24" s="20" t="s">
        <v>422</v>
      </c>
      <c r="C24" s="20" t="s">
        <v>117</v>
      </c>
      <c r="D24" s="22">
        <v>580</v>
      </c>
      <c r="E24" s="36"/>
      <c r="F24" s="7" t="s">
        <v>427</v>
      </c>
      <c r="G24" s="199"/>
      <c r="H24" s="200"/>
    </row>
    <row r="25" spans="1:8">
      <c r="A25" s="44" t="s">
        <v>410</v>
      </c>
      <c r="B25" s="44" t="s">
        <v>422</v>
      </c>
      <c r="C25" s="44" t="s">
        <v>119</v>
      </c>
      <c r="D25" s="45">
        <v>420</v>
      </c>
      <c r="E25" s="46"/>
      <c r="F25" s="47" t="s">
        <v>428</v>
      </c>
      <c r="G25" s="201"/>
      <c r="H25" s="202"/>
    </row>
    <row r="26" spans="1:8">
      <c r="A26" s="178" t="s">
        <v>45</v>
      </c>
      <c r="B26" s="179"/>
      <c r="C26" s="180"/>
      <c r="D26" s="25">
        <f>SUM(D20:D25)</f>
      </c>
      <c r="E26" s="26">
        <f>SUM(E20:E25)</f>
      </c>
      <c r="F26" s="9"/>
      <c r="G26" s="203"/>
      <c r="H26" s="204"/>
    </row>
    <row r="27" spans="1:8">
      <c r="A27" s="189" t="s">
        <v>429</v>
      </c>
      <c r="B27" s="190"/>
      <c r="C27" s="191"/>
      <c r="D27" s="18"/>
      <c r="E27" s="19"/>
      <c r="F27" s="19"/>
      <c r="G27" s="19"/>
      <c r="H27" s="19"/>
    </row>
    <row r="28" spans="1:8">
      <c r="A28" s="175" t="s">
        <v>40</v>
      </c>
      <c r="B28" s="176"/>
      <c r="C28" s="177"/>
      <c r="D28" s="5" t="s">
        <v>41</v>
      </c>
      <c r="E28" s="6" t="s">
        <v>42</v>
      </c>
      <c r="F28" s="6" t="s">
        <v>43</v>
      </c>
      <c r="G28" s="192" t="s">
        <v>22</v>
      </c>
      <c r="H28" s="193"/>
    </row>
    <row r="29" spans="1:8">
      <c r="A29" s="20" t="s">
        <v>410</v>
      </c>
      <c r="B29" s="20" t="s">
        <v>430</v>
      </c>
      <c r="C29" s="20" t="s">
        <v>109</v>
      </c>
      <c r="D29" s="22">
        <v>230</v>
      </c>
      <c r="E29" s="36"/>
      <c r="F29" s="7" t="s">
        <v>431</v>
      </c>
      <c r="G29" s="194"/>
      <c r="H29" s="195"/>
    </row>
    <row r="30" spans="1:8">
      <c r="A30" s="20" t="s">
        <v>410</v>
      </c>
      <c r="B30" s="20" t="s">
        <v>430</v>
      </c>
      <c r="C30" s="20" t="s">
        <v>111</v>
      </c>
      <c r="D30" s="22">
        <v>500</v>
      </c>
      <c r="E30" s="36"/>
      <c r="F30" s="7" t="s">
        <v>432</v>
      </c>
      <c r="G30" s="199"/>
      <c r="H30" s="200"/>
    </row>
    <row r="31" spans="1:8">
      <c r="A31" s="20" t="s">
        <v>410</v>
      </c>
      <c r="B31" s="20" t="s">
        <v>430</v>
      </c>
      <c r="C31" s="20" t="s">
        <v>113</v>
      </c>
      <c r="D31" s="22">
        <v>740</v>
      </c>
      <c r="E31" s="36"/>
      <c r="F31" s="7" t="s">
        <v>433</v>
      </c>
      <c r="G31" s="199"/>
      <c r="H31" s="200"/>
    </row>
    <row r="32" spans="1:8">
      <c r="A32" s="20" t="s">
        <v>410</v>
      </c>
      <c r="B32" s="20" t="s">
        <v>430</v>
      </c>
      <c r="C32" s="20" t="s">
        <v>115</v>
      </c>
      <c r="D32" s="22">
        <v>450</v>
      </c>
      <c r="E32" s="36"/>
      <c r="F32" s="7" t="s">
        <v>434</v>
      </c>
      <c r="G32" s="199"/>
      <c r="H32" s="200"/>
    </row>
    <row r="33" spans="1:8">
      <c r="A33" s="20" t="s">
        <v>410</v>
      </c>
      <c r="B33" s="20" t="s">
        <v>430</v>
      </c>
      <c r="C33" s="20" t="s">
        <v>117</v>
      </c>
      <c r="D33" s="22">
        <v>400</v>
      </c>
      <c r="E33" s="36"/>
      <c r="F33" s="7" t="s">
        <v>435</v>
      </c>
      <c r="G33" s="199"/>
      <c r="H33" s="200"/>
    </row>
    <row r="34" spans="1:8">
      <c r="A34" s="20" t="s">
        <v>410</v>
      </c>
      <c r="B34" s="20" t="s">
        <v>430</v>
      </c>
      <c r="C34" s="20" t="s">
        <v>119</v>
      </c>
      <c r="D34" s="22">
        <v>500</v>
      </c>
      <c r="E34" s="36"/>
      <c r="F34" s="7" t="s">
        <v>436</v>
      </c>
      <c r="G34" s="199"/>
      <c r="H34" s="200"/>
    </row>
    <row r="35" spans="1:8">
      <c r="A35" s="20" t="s">
        <v>410</v>
      </c>
      <c r="B35" s="20" t="s">
        <v>430</v>
      </c>
      <c r="C35" s="20" t="s">
        <v>121</v>
      </c>
      <c r="D35" s="22">
        <v>450</v>
      </c>
      <c r="E35" s="36"/>
      <c r="F35" s="7" t="s">
        <v>437</v>
      </c>
      <c r="G35" s="199"/>
      <c r="H35" s="200"/>
    </row>
    <row r="36" spans="1:8">
      <c r="A36" s="20" t="s">
        <v>410</v>
      </c>
      <c r="B36" s="20" t="s">
        <v>430</v>
      </c>
      <c r="C36" s="20" t="s">
        <v>131</v>
      </c>
      <c r="D36" s="22">
        <v>310</v>
      </c>
      <c r="E36" s="36"/>
      <c r="F36" s="7" t="s">
        <v>438</v>
      </c>
      <c r="G36" s="199"/>
      <c r="H36" s="200"/>
    </row>
    <row r="37" spans="1:8">
      <c r="A37" s="44" t="s">
        <v>410</v>
      </c>
      <c r="B37" s="44" t="s">
        <v>430</v>
      </c>
      <c r="C37" s="44" t="s">
        <v>123</v>
      </c>
      <c r="D37" s="45">
        <v>430</v>
      </c>
      <c r="E37" s="46"/>
      <c r="F37" s="47" t="s">
        <v>439</v>
      </c>
      <c r="G37" s="201"/>
      <c r="H37" s="202"/>
    </row>
    <row r="38" spans="1:8">
      <c r="A38" s="178" t="s">
        <v>45</v>
      </c>
      <c r="B38" s="179"/>
      <c r="C38" s="180"/>
      <c r="D38" s="25">
        <f>SUM(D29:D37)</f>
      </c>
      <c r="E38" s="26">
        <f>SUM(E29:E37)</f>
      </c>
      <c r="F38" s="9"/>
      <c r="G38" s="203"/>
      <c r="H38" s="204"/>
    </row>
    <row r="39" spans="1:8">
      <c r="A39" s="189" t="s">
        <v>440</v>
      </c>
      <c r="B39" s="190"/>
      <c r="C39" s="191"/>
      <c r="D39" s="18"/>
      <c r="E39" s="19"/>
      <c r="F39" s="19"/>
      <c r="G39" s="19"/>
      <c r="H39" s="19"/>
    </row>
    <row r="40" spans="1:8">
      <c r="A40" s="175" t="s">
        <v>40</v>
      </c>
      <c r="B40" s="176"/>
      <c r="C40" s="177"/>
      <c r="D40" s="5" t="s">
        <v>41</v>
      </c>
      <c r="E40" s="6" t="s">
        <v>42</v>
      </c>
      <c r="F40" s="6" t="s">
        <v>43</v>
      </c>
      <c r="G40" s="192" t="s">
        <v>22</v>
      </c>
      <c r="H40" s="193"/>
    </row>
    <row r="41" spans="1:8">
      <c r="A41" s="20" t="s">
        <v>410</v>
      </c>
      <c r="B41" s="20" t="s">
        <v>441</v>
      </c>
      <c r="C41" s="20" t="s">
        <v>109</v>
      </c>
      <c r="D41" s="22">
        <v>420</v>
      </c>
      <c r="E41" s="36"/>
      <c r="F41" s="7" t="s">
        <v>442</v>
      </c>
      <c r="G41" s="194"/>
      <c r="H41" s="195"/>
    </row>
    <row r="42" spans="1:8">
      <c r="A42" s="20" t="s">
        <v>410</v>
      </c>
      <c r="B42" s="20" t="s">
        <v>441</v>
      </c>
      <c r="C42" s="20" t="s">
        <v>113</v>
      </c>
      <c r="D42" s="22">
        <v>480</v>
      </c>
      <c r="E42" s="36"/>
      <c r="F42" s="7" t="s">
        <v>443</v>
      </c>
      <c r="G42" s="199"/>
      <c r="H42" s="200"/>
    </row>
    <row r="43" spans="1:8">
      <c r="A43" s="20" t="s">
        <v>410</v>
      </c>
      <c r="B43" s="20" t="s">
        <v>441</v>
      </c>
      <c r="C43" s="20" t="s">
        <v>115</v>
      </c>
      <c r="D43" s="22">
        <v>270</v>
      </c>
      <c r="E43" s="36"/>
      <c r="F43" s="7" t="s">
        <v>444</v>
      </c>
      <c r="G43" s="199"/>
      <c r="H43" s="200"/>
    </row>
    <row r="44" spans="1:8">
      <c r="A44" s="20" t="s">
        <v>410</v>
      </c>
      <c r="B44" s="20" t="s">
        <v>441</v>
      </c>
      <c r="C44" s="20" t="s">
        <v>117</v>
      </c>
      <c r="D44" s="22">
        <v>170</v>
      </c>
      <c r="E44" s="36"/>
      <c r="F44" s="7" t="s">
        <v>445</v>
      </c>
      <c r="G44" s="199"/>
      <c r="H44" s="200"/>
    </row>
    <row r="45" spans="1:8">
      <c r="A45" s="20" t="s">
        <v>410</v>
      </c>
      <c r="B45" s="20" t="s">
        <v>441</v>
      </c>
      <c r="C45" s="20" t="s">
        <v>119</v>
      </c>
      <c r="D45" s="22">
        <v>680</v>
      </c>
      <c r="E45" s="36"/>
      <c r="F45" s="7" t="s">
        <v>446</v>
      </c>
      <c r="G45" s="199"/>
      <c r="H45" s="200"/>
    </row>
    <row r="46" spans="1:8">
      <c r="A46" s="20" t="s">
        <v>410</v>
      </c>
      <c r="B46" s="20" t="s">
        <v>441</v>
      </c>
      <c r="C46" s="20" t="s">
        <v>121</v>
      </c>
      <c r="D46" s="22">
        <v>620</v>
      </c>
      <c r="E46" s="36"/>
      <c r="F46" s="7" t="s">
        <v>447</v>
      </c>
      <c r="G46" s="199"/>
      <c r="H46" s="200"/>
    </row>
    <row r="47" spans="1:8">
      <c r="A47" s="20" t="s">
        <v>410</v>
      </c>
      <c r="B47" s="20" t="s">
        <v>441</v>
      </c>
      <c r="C47" s="20" t="s">
        <v>131</v>
      </c>
      <c r="D47" s="22">
        <v>620</v>
      </c>
      <c r="E47" s="36"/>
      <c r="F47" s="7" t="s">
        <v>448</v>
      </c>
      <c r="G47" s="199"/>
      <c r="H47" s="200"/>
    </row>
    <row r="48" spans="1:8">
      <c r="A48" s="44" t="s">
        <v>410</v>
      </c>
      <c r="B48" s="44" t="s">
        <v>441</v>
      </c>
      <c r="C48" s="44" t="s">
        <v>123</v>
      </c>
      <c r="D48" s="45">
        <v>720</v>
      </c>
      <c r="E48" s="46"/>
      <c r="F48" s="47" t="s">
        <v>449</v>
      </c>
      <c r="G48" s="201"/>
      <c r="H48" s="202"/>
    </row>
    <row r="49" spans="1:8">
      <c r="A49" s="178" t="s">
        <v>45</v>
      </c>
      <c r="B49" s="179"/>
      <c r="C49" s="180"/>
      <c r="D49" s="25">
        <f>SUM(D41:D48)</f>
      </c>
      <c r="E49" s="26">
        <f>SUM(E41:E48)</f>
      </c>
      <c r="F49" s="9"/>
      <c r="G49" s="203"/>
      <c r="H49" s="204"/>
    </row>
    <row r="50" spans="1:8">
      <c r="A50" s="189" t="s">
        <v>450</v>
      </c>
      <c r="B50" s="190"/>
      <c r="C50" s="191"/>
      <c r="D50" s="18"/>
      <c r="E50" s="19"/>
      <c r="F50" s="19"/>
      <c r="G50" s="19"/>
      <c r="H50" s="19"/>
    </row>
    <row r="51" spans="1:8">
      <c r="A51" s="175" t="s">
        <v>40</v>
      </c>
      <c r="B51" s="176"/>
      <c r="C51" s="177"/>
      <c r="D51" s="5" t="s">
        <v>41</v>
      </c>
      <c r="E51" s="6" t="s">
        <v>42</v>
      </c>
      <c r="F51" s="6" t="s">
        <v>43</v>
      </c>
      <c r="G51" s="192" t="s">
        <v>22</v>
      </c>
      <c r="H51" s="193"/>
    </row>
    <row r="52" spans="1:8">
      <c r="A52" s="20" t="s">
        <v>410</v>
      </c>
      <c r="B52" s="20" t="s">
        <v>451</v>
      </c>
      <c r="C52" s="20" t="s">
        <v>109</v>
      </c>
      <c r="D52" s="22">
        <v>450</v>
      </c>
      <c r="E52" s="36"/>
      <c r="F52" s="7" t="s">
        <v>452</v>
      </c>
      <c r="G52" s="194"/>
      <c r="H52" s="195"/>
    </row>
    <row r="53" spans="1:8">
      <c r="A53" s="20" t="s">
        <v>410</v>
      </c>
      <c r="B53" s="20" t="s">
        <v>451</v>
      </c>
      <c r="C53" s="20" t="s">
        <v>111</v>
      </c>
      <c r="D53" s="22">
        <v>550</v>
      </c>
      <c r="E53" s="36"/>
      <c r="F53" s="7" t="s">
        <v>453</v>
      </c>
      <c r="G53" s="199"/>
      <c r="H53" s="200"/>
    </row>
    <row r="54" spans="1:8">
      <c r="A54" s="20" t="s">
        <v>410</v>
      </c>
      <c r="B54" s="20" t="s">
        <v>451</v>
      </c>
      <c r="C54" s="20" t="s">
        <v>113</v>
      </c>
      <c r="D54" s="22">
        <v>310</v>
      </c>
      <c r="E54" s="36"/>
      <c r="F54" s="7" t="s">
        <v>454</v>
      </c>
      <c r="G54" s="199"/>
      <c r="H54" s="200"/>
    </row>
    <row r="55" spans="1:8">
      <c r="A55" s="20" t="s">
        <v>410</v>
      </c>
      <c r="B55" s="20" t="s">
        <v>451</v>
      </c>
      <c r="C55" s="20" t="s">
        <v>115</v>
      </c>
      <c r="D55" s="22">
        <v>220</v>
      </c>
      <c r="E55" s="36"/>
      <c r="F55" s="7" t="s">
        <v>455</v>
      </c>
      <c r="G55" s="199"/>
      <c r="H55" s="200"/>
    </row>
    <row r="56" spans="1:8">
      <c r="A56" s="20" t="s">
        <v>410</v>
      </c>
      <c r="B56" s="20" t="s">
        <v>451</v>
      </c>
      <c r="C56" s="20" t="s">
        <v>117</v>
      </c>
      <c r="D56" s="22">
        <v>540</v>
      </c>
      <c r="E56" s="36"/>
      <c r="F56" s="7" t="s">
        <v>456</v>
      </c>
      <c r="G56" s="199"/>
      <c r="H56" s="200"/>
    </row>
    <row r="57" spans="1:8">
      <c r="A57" s="20" t="s">
        <v>410</v>
      </c>
      <c r="B57" s="20" t="s">
        <v>451</v>
      </c>
      <c r="C57" s="20" t="s">
        <v>119</v>
      </c>
      <c r="D57" s="22">
        <v>390</v>
      </c>
      <c r="E57" s="36"/>
      <c r="F57" s="7" t="s">
        <v>457</v>
      </c>
      <c r="G57" s="199"/>
      <c r="H57" s="200"/>
    </row>
    <row r="58" spans="1:8">
      <c r="A58" s="20" t="s">
        <v>410</v>
      </c>
      <c r="B58" s="20" t="s">
        <v>451</v>
      </c>
      <c r="C58" s="20" t="s">
        <v>121</v>
      </c>
      <c r="D58" s="22">
        <v>350</v>
      </c>
      <c r="E58" s="36"/>
      <c r="F58" s="7" t="s">
        <v>458</v>
      </c>
      <c r="G58" s="199"/>
      <c r="H58" s="200"/>
    </row>
    <row r="59" spans="1:8">
      <c r="A59" s="20" t="s">
        <v>410</v>
      </c>
      <c r="B59" s="20" t="s">
        <v>451</v>
      </c>
      <c r="C59" s="20" t="s">
        <v>131</v>
      </c>
      <c r="D59" s="22">
        <v>230</v>
      </c>
      <c r="E59" s="36"/>
      <c r="F59" s="7" t="s">
        <v>459</v>
      </c>
      <c r="G59" s="199"/>
      <c r="H59" s="200"/>
    </row>
    <row r="60" spans="1:8">
      <c r="A60" s="20" t="s">
        <v>410</v>
      </c>
      <c r="B60" s="20" t="s">
        <v>451</v>
      </c>
      <c r="C60" s="20" t="s">
        <v>123</v>
      </c>
      <c r="D60" s="22">
        <v>210</v>
      </c>
      <c r="E60" s="36"/>
      <c r="F60" s="7" t="s">
        <v>460</v>
      </c>
      <c r="G60" s="199"/>
      <c r="H60" s="200"/>
    </row>
    <row r="61" spans="1:8">
      <c r="A61" s="20" t="s">
        <v>410</v>
      </c>
      <c r="B61" s="20" t="s">
        <v>451</v>
      </c>
      <c r="C61" s="20" t="s">
        <v>125</v>
      </c>
      <c r="D61" s="22">
        <v>280</v>
      </c>
      <c r="E61" s="36"/>
      <c r="F61" s="7" t="s">
        <v>461</v>
      </c>
      <c r="G61" s="199"/>
      <c r="H61" s="200"/>
    </row>
    <row r="62" spans="1:8">
      <c r="A62" s="20" t="s">
        <v>410</v>
      </c>
      <c r="B62" s="20" t="s">
        <v>451</v>
      </c>
      <c r="C62" s="20" t="s">
        <v>182</v>
      </c>
      <c r="D62" s="22">
        <v>220</v>
      </c>
      <c r="E62" s="36"/>
      <c r="F62" s="7" t="s">
        <v>462</v>
      </c>
      <c r="G62" s="199"/>
      <c r="H62" s="200"/>
    </row>
    <row r="63" spans="1:8">
      <c r="A63" s="20" t="s">
        <v>410</v>
      </c>
      <c r="B63" s="20" t="s">
        <v>451</v>
      </c>
      <c r="C63" s="20" t="s">
        <v>191</v>
      </c>
      <c r="D63" s="22">
        <v>180</v>
      </c>
      <c r="E63" s="36"/>
      <c r="F63" s="7" t="s">
        <v>463</v>
      </c>
      <c r="G63" s="199"/>
      <c r="H63" s="200"/>
    </row>
    <row r="64" spans="1:8">
      <c r="A64" s="20" t="s">
        <v>410</v>
      </c>
      <c r="B64" s="20" t="s">
        <v>451</v>
      </c>
      <c r="C64" s="20" t="s">
        <v>193</v>
      </c>
      <c r="D64" s="22">
        <v>240</v>
      </c>
      <c r="E64" s="36"/>
      <c r="F64" s="7" t="s">
        <v>464</v>
      </c>
      <c r="G64" s="199"/>
      <c r="H64" s="200"/>
    </row>
    <row r="65" spans="1:8">
      <c r="A65" s="20" t="s">
        <v>410</v>
      </c>
      <c r="B65" s="20" t="s">
        <v>451</v>
      </c>
      <c r="C65" s="20" t="s">
        <v>195</v>
      </c>
      <c r="D65" s="22">
        <v>420</v>
      </c>
      <c r="E65" s="36"/>
      <c r="F65" s="7" t="s">
        <v>465</v>
      </c>
      <c r="G65" s="199"/>
      <c r="H65" s="200"/>
    </row>
    <row r="66" spans="1:8">
      <c r="A66" s="20" t="s">
        <v>410</v>
      </c>
      <c r="B66" s="20" t="s">
        <v>451</v>
      </c>
      <c r="C66" s="20" t="s">
        <v>197</v>
      </c>
      <c r="D66" s="22">
        <v>150</v>
      </c>
      <c r="E66" s="36"/>
      <c r="F66" s="7" t="s">
        <v>466</v>
      </c>
      <c r="G66" s="199"/>
      <c r="H66" s="200"/>
    </row>
    <row r="67" spans="1:8">
      <c r="A67" s="44" t="s">
        <v>410</v>
      </c>
      <c r="B67" s="44" t="s">
        <v>451</v>
      </c>
      <c r="C67" s="44" t="s">
        <v>467</v>
      </c>
      <c r="D67" s="45">
        <v>220</v>
      </c>
      <c r="E67" s="46"/>
      <c r="F67" s="47" t="s">
        <v>468</v>
      </c>
      <c r="G67" s="201"/>
      <c r="H67" s="202"/>
    </row>
    <row r="68" spans="1:8">
      <c r="A68" s="178" t="s">
        <v>45</v>
      </c>
      <c r="B68" s="179"/>
      <c r="C68" s="180"/>
      <c r="D68" s="25">
        <f>SUM(D52:D67)</f>
      </c>
      <c r="E68" s="26">
        <f>SUM(E52:E67)</f>
      </c>
      <c r="F68" s="9"/>
      <c r="G68" s="203"/>
      <c r="H68" s="204"/>
    </row>
    <row r="69" spans="1:8">
      <c r="A69" s="189" t="s">
        <v>469</v>
      </c>
      <c r="B69" s="190"/>
      <c r="C69" s="191"/>
      <c r="D69" s="18"/>
      <c r="E69" s="19"/>
      <c r="F69" s="19"/>
      <c r="G69" s="19"/>
      <c r="H69" s="19"/>
    </row>
    <row r="70" spans="1:8">
      <c r="A70" s="175" t="s">
        <v>40</v>
      </c>
      <c r="B70" s="176"/>
      <c r="C70" s="177"/>
      <c r="D70" s="5" t="s">
        <v>41</v>
      </c>
      <c r="E70" s="6" t="s">
        <v>42</v>
      </c>
      <c r="F70" s="6" t="s">
        <v>43</v>
      </c>
      <c r="G70" s="192" t="s">
        <v>22</v>
      </c>
      <c r="H70" s="193"/>
    </row>
    <row r="71" spans="1:8">
      <c r="A71" s="20" t="s">
        <v>410</v>
      </c>
      <c r="B71" s="20" t="s">
        <v>470</v>
      </c>
      <c r="C71" s="20" t="s">
        <v>109</v>
      </c>
      <c r="D71" s="22">
        <v>300</v>
      </c>
      <c r="E71" s="36"/>
      <c r="F71" s="7" t="s">
        <v>471</v>
      </c>
      <c r="G71" s="194"/>
      <c r="H71" s="195"/>
    </row>
    <row r="72" spans="1:8">
      <c r="A72" s="20" t="s">
        <v>410</v>
      </c>
      <c r="B72" s="20" t="s">
        <v>470</v>
      </c>
      <c r="C72" s="20" t="s">
        <v>111</v>
      </c>
      <c r="D72" s="22">
        <v>370</v>
      </c>
      <c r="E72" s="36"/>
      <c r="F72" s="7" t="s">
        <v>472</v>
      </c>
      <c r="G72" s="199"/>
      <c r="H72" s="200"/>
    </row>
    <row r="73" spans="1:8">
      <c r="A73" s="20" t="s">
        <v>410</v>
      </c>
      <c r="B73" s="20" t="s">
        <v>470</v>
      </c>
      <c r="C73" s="20" t="s">
        <v>113</v>
      </c>
      <c r="D73" s="22">
        <v>420</v>
      </c>
      <c r="E73" s="36"/>
      <c r="F73" s="7" t="s">
        <v>473</v>
      </c>
      <c r="G73" s="199"/>
      <c r="H73" s="200"/>
    </row>
    <row r="74" spans="1:8">
      <c r="A74" s="20" t="s">
        <v>410</v>
      </c>
      <c r="B74" s="20" t="s">
        <v>470</v>
      </c>
      <c r="C74" s="20" t="s">
        <v>115</v>
      </c>
      <c r="D74" s="22">
        <v>200</v>
      </c>
      <c r="E74" s="36"/>
      <c r="F74" s="7" t="s">
        <v>474</v>
      </c>
      <c r="G74" s="199"/>
      <c r="H74" s="200"/>
    </row>
    <row r="75" spans="1:8">
      <c r="A75" s="20" t="s">
        <v>410</v>
      </c>
      <c r="B75" s="20" t="s">
        <v>470</v>
      </c>
      <c r="C75" s="20" t="s">
        <v>117</v>
      </c>
      <c r="D75" s="22">
        <v>120</v>
      </c>
      <c r="E75" s="36"/>
      <c r="F75" s="7" t="s">
        <v>475</v>
      </c>
      <c r="G75" s="199"/>
      <c r="H75" s="200"/>
    </row>
    <row r="76" spans="1:8">
      <c r="A76" s="20" t="s">
        <v>410</v>
      </c>
      <c r="B76" s="20" t="s">
        <v>470</v>
      </c>
      <c r="C76" s="20" t="s">
        <v>119</v>
      </c>
      <c r="D76" s="22">
        <v>330</v>
      </c>
      <c r="E76" s="36"/>
      <c r="F76" s="7" t="s">
        <v>476</v>
      </c>
      <c r="G76" s="199"/>
      <c r="H76" s="200"/>
    </row>
    <row r="77" spans="1:8">
      <c r="A77" s="20" t="s">
        <v>410</v>
      </c>
      <c r="B77" s="20" t="s">
        <v>470</v>
      </c>
      <c r="C77" s="20" t="s">
        <v>121</v>
      </c>
      <c r="D77" s="22">
        <v>440</v>
      </c>
      <c r="E77" s="36"/>
      <c r="F77" s="7" t="s">
        <v>477</v>
      </c>
      <c r="G77" s="199"/>
      <c r="H77" s="200"/>
    </row>
    <row r="78" spans="1:8">
      <c r="A78" s="20" t="s">
        <v>410</v>
      </c>
      <c r="B78" s="20" t="s">
        <v>470</v>
      </c>
      <c r="C78" s="20" t="s">
        <v>131</v>
      </c>
      <c r="D78" s="22">
        <v>190</v>
      </c>
      <c r="E78" s="36"/>
      <c r="F78" s="7" t="s">
        <v>478</v>
      </c>
      <c r="G78" s="199"/>
      <c r="H78" s="200"/>
    </row>
    <row r="79" spans="1:8">
      <c r="A79" s="20" t="s">
        <v>410</v>
      </c>
      <c r="B79" s="20" t="s">
        <v>470</v>
      </c>
      <c r="C79" s="20" t="s">
        <v>123</v>
      </c>
      <c r="D79" s="22">
        <v>440</v>
      </c>
      <c r="E79" s="36"/>
      <c r="F79" s="7" t="s">
        <v>479</v>
      </c>
      <c r="G79" s="199"/>
      <c r="H79" s="200"/>
    </row>
    <row r="80" spans="1:8">
      <c r="A80" s="20" t="s">
        <v>410</v>
      </c>
      <c r="B80" s="20" t="s">
        <v>470</v>
      </c>
      <c r="C80" s="20" t="s">
        <v>125</v>
      </c>
      <c r="D80" s="22">
        <v>380</v>
      </c>
      <c r="E80" s="36"/>
      <c r="F80" s="7" t="s">
        <v>480</v>
      </c>
      <c r="G80" s="199"/>
      <c r="H80" s="200"/>
    </row>
    <row r="81" spans="1:8">
      <c r="A81" s="20" t="s">
        <v>410</v>
      </c>
      <c r="B81" s="20" t="s">
        <v>470</v>
      </c>
      <c r="C81" s="20" t="s">
        <v>182</v>
      </c>
      <c r="D81" s="22">
        <v>300</v>
      </c>
      <c r="E81" s="36"/>
      <c r="F81" s="7" t="s">
        <v>481</v>
      </c>
      <c r="G81" s="199"/>
      <c r="H81" s="200"/>
    </row>
    <row r="82" spans="1:8">
      <c r="A82" s="20" t="s">
        <v>410</v>
      </c>
      <c r="B82" s="20" t="s">
        <v>470</v>
      </c>
      <c r="C82" s="20" t="s">
        <v>191</v>
      </c>
      <c r="D82" s="22">
        <v>300</v>
      </c>
      <c r="E82" s="36"/>
      <c r="F82" s="7" t="s">
        <v>482</v>
      </c>
      <c r="G82" s="199"/>
      <c r="H82" s="200"/>
    </row>
    <row r="83" spans="1:8">
      <c r="A83" s="20" t="s">
        <v>410</v>
      </c>
      <c r="B83" s="20" t="s">
        <v>470</v>
      </c>
      <c r="C83" s="20" t="s">
        <v>193</v>
      </c>
      <c r="D83" s="22">
        <v>70</v>
      </c>
      <c r="E83" s="36"/>
      <c r="F83" s="7" t="s">
        <v>483</v>
      </c>
      <c r="G83" s="199"/>
      <c r="H83" s="200"/>
    </row>
    <row r="84" spans="1:8">
      <c r="A84" s="20" t="s">
        <v>410</v>
      </c>
      <c r="B84" s="20" t="s">
        <v>470</v>
      </c>
      <c r="C84" s="20" t="s">
        <v>195</v>
      </c>
      <c r="D84" s="22">
        <v>270</v>
      </c>
      <c r="E84" s="36"/>
      <c r="F84" s="7" t="s">
        <v>484</v>
      </c>
      <c r="G84" s="199"/>
      <c r="H84" s="200"/>
    </row>
    <row r="85" spans="1:8">
      <c r="A85" s="44" t="s">
        <v>410</v>
      </c>
      <c r="B85" s="44" t="s">
        <v>470</v>
      </c>
      <c r="C85" s="44" t="s">
        <v>197</v>
      </c>
      <c r="D85" s="45">
        <v>420</v>
      </c>
      <c r="E85" s="46"/>
      <c r="F85" s="47" t="s">
        <v>485</v>
      </c>
      <c r="G85" s="201"/>
      <c r="H85" s="202"/>
    </row>
    <row r="86" spans="1:8">
      <c r="A86" s="178" t="s">
        <v>45</v>
      </c>
      <c r="B86" s="179"/>
      <c r="C86" s="180"/>
      <c r="D86" s="25">
        <f>SUM(D71:D85)</f>
      </c>
      <c r="E86" s="26">
        <f>SUM(E71:E85)</f>
      </c>
      <c r="F86" s="9"/>
      <c r="G86" s="203"/>
      <c r="H86" s="204"/>
    </row>
    <row r="87" spans="1:8">
      <c r="A87" s="189" t="s">
        <v>486</v>
      </c>
      <c r="B87" s="190"/>
      <c r="C87" s="191"/>
      <c r="D87" s="18"/>
      <c r="E87" s="19"/>
      <c r="F87" s="19"/>
      <c r="G87" s="19"/>
      <c r="H87" s="19"/>
    </row>
    <row r="88" spans="1:8">
      <c r="A88" s="175" t="s">
        <v>40</v>
      </c>
      <c r="B88" s="176"/>
      <c r="C88" s="177"/>
      <c r="D88" s="5" t="s">
        <v>41</v>
      </c>
      <c r="E88" s="6" t="s">
        <v>42</v>
      </c>
      <c r="F88" s="6" t="s">
        <v>43</v>
      </c>
      <c r="G88" s="192" t="s">
        <v>22</v>
      </c>
      <c r="H88" s="193"/>
    </row>
    <row r="89" spans="1:8">
      <c r="A89" s="20" t="s">
        <v>410</v>
      </c>
      <c r="B89" s="20" t="s">
        <v>487</v>
      </c>
      <c r="C89" s="20" t="s">
        <v>109</v>
      </c>
      <c r="D89" s="22">
        <v>170</v>
      </c>
      <c r="E89" s="36"/>
      <c r="F89" s="7" t="s">
        <v>488</v>
      </c>
      <c r="G89" s="194"/>
      <c r="H89" s="195"/>
    </row>
    <row r="90" spans="1:8">
      <c r="A90" s="20" t="s">
        <v>410</v>
      </c>
      <c r="B90" s="20" t="s">
        <v>487</v>
      </c>
      <c r="C90" s="20" t="s">
        <v>111</v>
      </c>
      <c r="D90" s="22">
        <v>400</v>
      </c>
      <c r="E90" s="36"/>
      <c r="F90" s="7" t="s">
        <v>489</v>
      </c>
      <c r="G90" s="199"/>
      <c r="H90" s="200"/>
    </row>
    <row r="91" spans="1:8">
      <c r="A91" s="20" t="s">
        <v>410</v>
      </c>
      <c r="B91" s="20" t="s">
        <v>487</v>
      </c>
      <c r="C91" s="20" t="s">
        <v>113</v>
      </c>
      <c r="D91" s="22">
        <v>430</v>
      </c>
      <c r="E91" s="36"/>
      <c r="F91" s="7" t="s">
        <v>490</v>
      </c>
      <c r="G91" s="199"/>
      <c r="H91" s="200"/>
    </row>
    <row r="92" spans="1:8">
      <c r="A92" s="20" t="s">
        <v>410</v>
      </c>
      <c r="B92" s="20" t="s">
        <v>487</v>
      </c>
      <c r="C92" s="20" t="s">
        <v>115</v>
      </c>
      <c r="D92" s="22">
        <v>550</v>
      </c>
      <c r="E92" s="36"/>
      <c r="F92" s="7" t="s">
        <v>491</v>
      </c>
      <c r="G92" s="199"/>
      <c r="H92" s="200"/>
    </row>
    <row r="93" spans="1:8">
      <c r="A93" s="20" t="s">
        <v>410</v>
      </c>
      <c r="B93" s="20" t="s">
        <v>487</v>
      </c>
      <c r="C93" s="20" t="s">
        <v>117</v>
      </c>
      <c r="D93" s="22">
        <v>560</v>
      </c>
      <c r="E93" s="36"/>
      <c r="F93" s="7" t="s">
        <v>492</v>
      </c>
      <c r="G93" s="199"/>
      <c r="H93" s="200"/>
    </row>
    <row r="94" spans="1:8">
      <c r="A94" s="20" t="s">
        <v>410</v>
      </c>
      <c r="B94" s="20" t="s">
        <v>487</v>
      </c>
      <c r="C94" s="20" t="s">
        <v>119</v>
      </c>
      <c r="D94" s="22">
        <v>560</v>
      </c>
      <c r="E94" s="36"/>
      <c r="F94" s="7" t="s">
        <v>493</v>
      </c>
      <c r="G94" s="199"/>
      <c r="H94" s="200"/>
    </row>
    <row r="95" spans="1:8">
      <c r="A95" s="20" t="s">
        <v>410</v>
      </c>
      <c r="B95" s="20" t="s">
        <v>487</v>
      </c>
      <c r="C95" s="20" t="s">
        <v>121</v>
      </c>
      <c r="D95" s="22">
        <v>310</v>
      </c>
      <c r="E95" s="36"/>
      <c r="F95" s="7" t="s">
        <v>494</v>
      </c>
      <c r="G95" s="199"/>
      <c r="H95" s="200"/>
    </row>
    <row r="96" spans="1:8">
      <c r="A96" s="20" t="s">
        <v>410</v>
      </c>
      <c r="B96" s="20" t="s">
        <v>487</v>
      </c>
      <c r="C96" s="20" t="s">
        <v>131</v>
      </c>
      <c r="D96" s="22">
        <v>220</v>
      </c>
      <c r="E96" s="36"/>
      <c r="F96" s="7" t="s">
        <v>495</v>
      </c>
      <c r="G96" s="199"/>
      <c r="H96" s="200"/>
    </row>
    <row r="97" spans="1:8">
      <c r="A97" s="20" t="s">
        <v>410</v>
      </c>
      <c r="B97" s="20" t="s">
        <v>487</v>
      </c>
      <c r="C97" s="20" t="s">
        <v>123</v>
      </c>
      <c r="D97" s="22">
        <v>330</v>
      </c>
      <c r="E97" s="36"/>
      <c r="F97" s="7" t="s">
        <v>496</v>
      </c>
      <c r="G97" s="199"/>
      <c r="H97" s="200"/>
    </row>
    <row r="98" spans="1:8">
      <c r="A98" s="20" t="s">
        <v>410</v>
      </c>
      <c r="B98" s="20" t="s">
        <v>487</v>
      </c>
      <c r="C98" s="20" t="s">
        <v>125</v>
      </c>
      <c r="D98" s="22">
        <v>430</v>
      </c>
      <c r="E98" s="36"/>
      <c r="F98" s="7" t="s">
        <v>497</v>
      </c>
      <c r="G98" s="199"/>
      <c r="H98" s="200"/>
    </row>
    <row r="99" spans="1:8">
      <c r="A99" s="20" t="s">
        <v>410</v>
      </c>
      <c r="B99" s="20" t="s">
        <v>487</v>
      </c>
      <c r="C99" s="20" t="s">
        <v>182</v>
      </c>
      <c r="D99" s="22">
        <v>250</v>
      </c>
      <c r="E99" s="36"/>
      <c r="F99" s="7" t="s">
        <v>498</v>
      </c>
      <c r="G99" s="199"/>
      <c r="H99" s="200"/>
    </row>
    <row r="100" spans="1:8">
      <c r="A100" s="20" t="s">
        <v>410</v>
      </c>
      <c r="B100" s="20" t="s">
        <v>487</v>
      </c>
      <c r="C100" s="20" t="s">
        <v>191</v>
      </c>
      <c r="D100" s="22">
        <v>410</v>
      </c>
      <c r="E100" s="36"/>
      <c r="F100" s="7" t="s">
        <v>499</v>
      </c>
      <c r="G100" s="199"/>
      <c r="H100" s="200"/>
    </row>
    <row r="101" spans="1:8">
      <c r="A101" s="44" t="s">
        <v>410</v>
      </c>
      <c r="B101" s="44" t="s">
        <v>487</v>
      </c>
      <c r="C101" s="44" t="s">
        <v>193</v>
      </c>
      <c r="D101" s="45">
        <v>520</v>
      </c>
      <c r="E101" s="46"/>
      <c r="F101" s="47" t="s">
        <v>500</v>
      </c>
      <c r="G101" s="201"/>
      <c r="H101" s="202"/>
    </row>
    <row r="102" spans="1:8">
      <c r="A102" s="178" t="s">
        <v>45</v>
      </c>
      <c r="B102" s="179"/>
      <c r="C102" s="180"/>
      <c r="D102" s="25">
        <f>SUM(D89:D101)</f>
      </c>
      <c r="E102" s="26">
        <f>SUM(E89:E101)</f>
      </c>
      <c r="F102" s="9"/>
      <c r="G102" s="203"/>
      <c r="H102" s="204"/>
    </row>
    <row r="103" spans="1:8">
      <c r="A103" s="189" t="s">
        <v>501</v>
      </c>
      <c r="B103" s="190"/>
      <c r="C103" s="191"/>
      <c r="D103" s="18"/>
      <c r="E103" s="19"/>
      <c r="F103" s="19"/>
      <c r="G103" s="19"/>
      <c r="H103" s="19"/>
    </row>
    <row r="104" spans="1:8">
      <c r="A104" s="175" t="s">
        <v>40</v>
      </c>
      <c r="B104" s="176"/>
      <c r="C104" s="177"/>
      <c r="D104" s="5" t="s">
        <v>41</v>
      </c>
      <c r="E104" s="6" t="s">
        <v>42</v>
      </c>
      <c r="F104" s="6" t="s">
        <v>43</v>
      </c>
      <c r="G104" s="192" t="s">
        <v>22</v>
      </c>
      <c r="H104" s="193"/>
    </row>
    <row r="105" spans="1:8">
      <c r="A105" s="20" t="s">
        <v>410</v>
      </c>
      <c r="B105" s="20" t="s">
        <v>502</v>
      </c>
      <c r="C105" s="20" t="s">
        <v>109</v>
      </c>
      <c r="D105" s="22">
        <v>220</v>
      </c>
      <c r="E105" s="36"/>
      <c r="F105" s="7" t="s">
        <v>503</v>
      </c>
      <c r="G105" s="194"/>
      <c r="H105" s="195"/>
    </row>
    <row r="106" spans="1:8">
      <c r="A106" s="20" t="s">
        <v>410</v>
      </c>
      <c r="B106" s="20" t="s">
        <v>502</v>
      </c>
      <c r="C106" s="20" t="s">
        <v>111</v>
      </c>
      <c r="D106" s="22">
        <v>560</v>
      </c>
      <c r="E106" s="36"/>
      <c r="F106" s="7" t="s">
        <v>504</v>
      </c>
      <c r="G106" s="199"/>
      <c r="H106" s="200"/>
    </row>
    <row r="107" spans="1:8">
      <c r="A107" s="20" t="s">
        <v>410</v>
      </c>
      <c r="B107" s="20" t="s">
        <v>502</v>
      </c>
      <c r="C107" s="20" t="s">
        <v>113</v>
      </c>
      <c r="D107" s="22">
        <v>500</v>
      </c>
      <c r="E107" s="36"/>
      <c r="F107" s="7" t="s">
        <v>505</v>
      </c>
      <c r="G107" s="199"/>
      <c r="H107" s="200"/>
    </row>
    <row r="108" spans="1:8">
      <c r="A108" s="20" t="s">
        <v>410</v>
      </c>
      <c r="B108" s="20" t="s">
        <v>502</v>
      </c>
      <c r="C108" s="20" t="s">
        <v>115</v>
      </c>
      <c r="D108" s="22">
        <v>410</v>
      </c>
      <c r="E108" s="36"/>
      <c r="F108" s="7" t="s">
        <v>506</v>
      </c>
      <c r="G108" s="199"/>
      <c r="H108" s="200"/>
    </row>
    <row r="109" spans="1:8">
      <c r="A109" s="20" t="s">
        <v>410</v>
      </c>
      <c r="B109" s="20" t="s">
        <v>502</v>
      </c>
      <c r="C109" s="20" t="s">
        <v>117</v>
      </c>
      <c r="D109" s="22">
        <v>500</v>
      </c>
      <c r="E109" s="36"/>
      <c r="F109" s="7" t="s">
        <v>507</v>
      </c>
      <c r="G109" s="199"/>
      <c r="H109" s="200"/>
    </row>
    <row r="110" spans="1:8">
      <c r="A110" s="20" t="s">
        <v>410</v>
      </c>
      <c r="B110" s="20" t="s">
        <v>502</v>
      </c>
      <c r="C110" s="20" t="s">
        <v>119</v>
      </c>
      <c r="D110" s="22">
        <v>310</v>
      </c>
      <c r="E110" s="36"/>
      <c r="F110" s="7" t="s">
        <v>508</v>
      </c>
      <c r="G110" s="199"/>
      <c r="H110" s="200"/>
    </row>
    <row r="111" spans="1:8">
      <c r="A111" s="20" t="s">
        <v>410</v>
      </c>
      <c r="B111" s="20" t="s">
        <v>502</v>
      </c>
      <c r="C111" s="20" t="s">
        <v>121</v>
      </c>
      <c r="D111" s="22">
        <v>310</v>
      </c>
      <c r="E111" s="36"/>
      <c r="F111" s="7" t="s">
        <v>509</v>
      </c>
      <c r="G111" s="199"/>
      <c r="H111" s="200"/>
    </row>
    <row r="112" spans="1:8">
      <c r="A112" s="20" t="s">
        <v>410</v>
      </c>
      <c r="B112" s="20" t="s">
        <v>502</v>
      </c>
      <c r="C112" s="20" t="s">
        <v>131</v>
      </c>
      <c r="D112" s="22">
        <v>210</v>
      </c>
      <c r="E112" s="36"/>
      <c r="F112" s="7" t="s">
        <v>510</v>
      </c>
      <c r="G112" s="199"/>
      <c r="H112" s="200"/>
    </row>
    <row r="113" spans="1:8">
      <c r="A113" s="20" t="s">
        <v>410</v>
      </c>
      <c r="B113" s="20" t="s">
        <v>502</v>
      </c>
      <c r="C113" s="20" t="s">
        <v>123</v>
      </c>
      <c r="D113" s="22">
        <v>530</v>
      </c>
      <c r="E113" s="36"/>
      <c r="F113" s="7" t="s">
        <v>511</v>
      </c>
      <c r="G113" s="199"/>
      <c r="H113" s="200"/>
    </row>
    <row r="114" spans="1:8">
      <c r="A114" s="20" t="s">
        <v>410</v>
      </c>
      <c r="B114" s="20" t="s">
        <v>502</v>
      </c>
      <c r="C114" s="20" t="s">
        <v>125</v>
      </c>
      <c r="D114" s="22">
        <v>360</v>
      </c>
      <c r="E114" s="36"/>
      <c r="F114" s="7" t="s">
        <v>512</v>
      </c>
      <c r="G114" s="199"/>
      <c r="H114" s="200"/>
    </row>
    <row r="115" spans="1:8">
      <c r="A115" s="44" t="s">
        <v>410</v>
      </c>
      <c r="B115" s="44" t="s">
        <v>502</v>
      </c>
      <c r="C115" s="44" t="s">
        <v>191</v>
      </c>
      <c r="D115" s="45">
        <v>410</v>
      </c>
      <c r="E115" s="46"/>
      <c r="F115" s="47" t="s">
        <v>513</v>
      </c>
      <c r="G115" s="201"/>
      <c r="H115" s="202"/>
    </row>
    <row r="116" spans="1:8">
      <c r="A116" s="178" t="s">
        <v>45</v>
      </c>
      <c r="B116" s="179"/>
      <c r="C116" s="180"/>
      <c r="D116" s="25">
        <f>SUM(D105:D115)</f>
      </c>
      <c r="E116" s="26">
        <f>SUM(E105:E115)</f>
      </c>
      <c r="F116" s="9"/>
      <c r="G116" s="203"/>
      <c r="H116" s="204"/>
    </row>
    <row r="117" spans="1:8">
      <c r="A117" s="189" t="s">
        <v>514</v>
      </c>
      <c r="B117" s="190"/>
      <c r="C117" s="191"/>
      <c r="D117" s="18"/>
      <c r="E117" s="19"/>
      <c r="F117" s="19"/>
      <c r="G117" s="19"/>
      <c r="H117" s="19"/>
    </row>
    <row r="118" spans="1:8">
      <c r="A118" s="175" t="s">
        <v>40</v>
      </c>
      <c r="B118" s="176"/>
      <c r="C118" s="177"/>
      <c r="D118" s="5" t="s">
        <v>41</v>
      </c>
      <c r="E118" s="6" t="s">
        <v>42</v>
      </c>
      <c r="F118" s="6" t="s">
        <v>43</v>
      </c>
      <c r="G118" s="192" t="s">
        <v>22</v>
      </c>
      <c r="H118" s="193"/>
    </row>
    <row r="119" spans="1:8">
      <c r="A119" s="20" t="s">
        <v>410</v>
      </c>
      <c r="B119" s="20" t="s">
        <v>515</v>
      </c>
      <c r="C119" s="20" t="s">
        <v>109</v>
      </c>
      <c r="D119" s="22">
        <v>370</v>
      </c>
      <c r="E119" s="36"/>
      <c r="F119" s="7" t="s">
        <v>516</v>
      </c>
      <c r="G119" s="194"/>
      <c r="H119" s="195"/>
    </row>
    <row r="120" spans="1:8">
      <c r="A120" s="20" t="s">
        <v>410</v>
      </c>
      <c r="B120" s="20" t="s">
        <v>515</v>
      </c>
      <c r="C120" s="20" t="s">
        <v>111</v>
      </c>
      <c r="D120" s="22">
        <v>360</v>
      </c>
      <c r="E120" s="36"/>
      <c r="F120" s="7" t="s">
        <v>517</v>
      </c>
      <c r="G120" s="199"/>
      <c r="H120" s="200"/>
    </row>
    <row r="121" spans="1:8">
      <c r="A121" s="20" t="s">
        <v>410</v>
      </c>
      <c r="B121" s="20" t="s">
        <v>515</v>
      </c>
      <c r="C121" s="20" t="s">
        <v>113</v>
      </c>
      <c r="D121" s="22">
        <v>330</v>
      </c>
      <c r="E121" s="36"/>
      <c r="F121" s="7" t="s">
        <v>518</v>
      </c>
      <c r="G121" s="199"/>
      <c r="H121" s="200"/>
    </row>
    <row r="122" spans="1:8">
      <c r="A122" s="20" t="s">
        <v>410</v>
      </c>
      <c r="B122" s="20" t="s">
        <v>515</v>
      </c>
      <c r="C122" s="20" t="s">
        <v>115</v>
      </c>
      <c r="D122" s="22">
        <v>670</v>
      </c>
      <c r="E122" s="36"/>
      <c r="F122" s="7" t="s">
        <v>519</v>
      </c>
      <c r="G122" s="199"/>
      <c r="H122" s="200"/>
    </row>
    <row r="123" spans="1:8">
      <c r="A123" s="20" t="s">
        <v>410</v>
      </c>
      <c r="B123" s="20" t="s">
        <v>515</v>
      </c>
      <c r="C123" s="20" t="s">
        <v>117</v>
      </c>
      <c r="D123" s="22">
        <v>650</v>
      </c>
      <c r="E123" s="36"/>
      <c r="F123" s="7" t="s">
        <v>520</v>
      </c>
      <c r="G123" s="199"/>
      <c r="H123" s="200"/>
    </row>
    <row r="124" spans="1:8">
      <c r="A124" s="20" t="s">
        <v>410</v>
      </c>
      <c r="B124" s="20" t="s">
        <v>515</v>
      </c>
      <c r="C124" s="20" t="s">
        <v>119</v>
      </c>
      <c r="D124" s="22">
        <v>280</v>
      </c>
      <c r="E124" s="36"/>
      <c r="F124" s="7" t="s">
        <v>521</v>
      </c>
      <c r="G124" s="199"/>
      <c r="H124" s="200"/>
    </row>
    <row r="125" spans="1:8">
      <c r="A125" s="20" t="s">
        <v>410</v>
      </c>
      <c r="B125" s="20" t="s">
        <v>515</v>
      </c>
      <c r="C125" s="20" t="s">
        <v>121</v>
      </c>
      <c r="D125" s="22">
        <v>490</v>
      </c>
      <c r="E125" s="36"/>
      <c r="F125" s="7" t="s">
        <v>522</v>
      </c>
      <c r="G125" s="199"/>
      <c r="H125" s="200"/>
    </row>
    <row r="126" spans="1:8">
      <c r="A126" s="20" t="s">
        <v>410</v>
      </c>
      <c r="B126" s="20" t="s">
        <v>515</v>
      </c>
      <c r="C126" s="20" t="s">
        <v>131</v>
      </c>
      <c r="D126" s="22">
        <v>470</v>
      </c>
      <c r="E126" s="36"/>
      <c r="F126" s="7" t="s">
        <v>523</v>
      </c>
      <c r="G126" s="199"/>
      <c r="H126" s="200"/>
    </row>
    <row r="127" spans="1:8">
      <c r="A127" s="20" t="s">
        <v>410</v>
      </c>
      <c r="B127" s="20" t="s">
        <v>515</v>
      </c>
      <c r="C127" s="20" t="s">
        <v>123</v>
      </c>
      <c r="D127" s="22">
        <v>380</v>
      </c>
      <c r="E127" s="36"/>
      <c r="F127" s="7" t="s">
        <v>524</v>
      </c>
      <c r="G127" s="199"/>
      <c r="H127" s="200"/>
    </row>
    <row r="128" spans="1:8">
      <c r="A128" s="20" t="s">
        <v>410</v>
      </c>
      <c r="B128" s="20" t="s">
        <v>515</v>
      </c>
      <c r="C128" s="20" t="s">
        <v>125</v>
      </c>
      <c r="D128" s="22">
        <v>440</v>
      </c>
      <c r="E128" s="36"/>
      <c r="F128" s="7" t="s">
        <v>525</v>
      </c>
      <c r="G128" s="199"/>
      <c r="H128" s="200"/>
    </row>
    <row r="129" spans="1:8">
      <c r="A129" s="20" t="s">
        <v>410</v>
      </c>
      <c r="B129" s="20" t="s">
        <v>515</v>
      </c>
      <c r="C129" s="20" t="s">
        <v>182</v>
      </c>
      <c r="D129" s="22">
        <v>560</v>
      </c>
      <c r="E129" s="36"/>
      <c r="F129" s="7" t="s">
        <v>526</v>
      </c>
      <c r="G129" s="199"/>
      <c r="H129" s="200"/>
    </row>
    <row r="130" spans="1:8">
      <c r="A130" s="44" t="s">
        <v>410</v>
      </c>
      <c r="B130" s="44" t="s">
        <v>515</v>
      </c>
      <c r="C130" s="44" t="s">
        <v>193</v>
      </c>
      <c r="D130" s="45">
        <v>340</v>
      </c>
      <c r="E130" s="46"/>
      <c r="F130" s="47" t="s">
        <v>527</v>
      </c>
      <c r="G130" s="201"/>
      <c r="H130" s="202"/>
    </row>
    <row r="131" spans="1:8">
      <c r="A131" s="178" t="s">
        <v>45</v>
      </c>
      <c r="B131" s="179"/>
      <c r="C131" s="180"/>
      <c r="D131" s="25">
        <f>SUM(D119:D130)</f>
      </c>
      <c r="E131" s="26">
        <f>SUM(E119:E130)</f>
      </c>
      <c r="F131" s="9"/>
      <c r="G131" s="203"/>
      <c r="H131" s="204"/>
    </row>
    <row r="132" spans="1:8">
      <c r="A132" s="189" t="s">
        <v>528</v>
      </c>
      <c r="B132" s="190"/>
      <c r="C132" s="191"/>
      <c r="D132" s="18"/>
      <c r="E132" s="19"/>
      <c r="F132" s="19"/>
      <c r="G132" s="19"/>
      <c r="H132" s="19"/>
    </row>
    <row r="133" spans="1:8">
      <c r="A133" s="175" t="s">
        <v>40</v>
      </c>
      <c r="B133" s="176"/>
      <c r="C133" s="177"/>
      <c r="D133" s="5" t="s">
        <v>41</v>
      </c>
      <c r="E133" s="6" t="s">
        <v>42</v>
      </c>
      <c r="F133" s="6" t="s">
        <v>43</v>
      </c>
      <c r="G133" s="192" t="s">
        <v>22</v>
      </c>
      <c r="H133" s="193"/>
    </row>
    <row r="134" spans="1:8">
      <c r="A134" s="20" t="s">
        <v>410</v>
      </c>
      <c r="B134" s="20" t="s">
        <v>529</v>
      </c>
      <c r="C134" s="20" t="s">
        <v>109</v>
      </c>
      <c r="D134" s="22">
        <v>520</v>
      </c>
      <c r="E134" s="36"/>
      <c r="F134" s="7" t="s">
        <v>530</v>
      </c>
      <c r="G134" s="194"/>
      <c r="H134" s="195"/>
    </row>
    <row r="135" spans="1:8">
      <c r="A135" s="20" t="s">
        <v>410</v>
      </c>
      <c r="B135" s="20" t="s">
        <v>529</v>
      </c>
      <c r="C135" s="20" t="s">
        <v>111</v>
      </c>
      <c r="D135" s="22">
        <v>450</v>
      </c>
      <c r="E135" s="36"/>
      <c r="F135" s="7" t="s">
        <v>531</v>
      </c>
      <c r="G135" s="199"/>
      <c r="H135" s="200"/>
    </row>
    <row r="136" spans="1:8">
      <c r="A136" s="20" t="s">
        <v>410</v>
      </c>
      <c r="B136" s="20" t="s">
        <v>529</v>
      </c>
      <c r="C136" s="20" t="s">
        <v>113</v>
      </c>
      <c r="D136" s="22">
        <v>230</v>
      </c>
      <c r="E136" s="36"/>
      <c r="F136" s="7" t="s">
        <v>532</v>
      </c>
      <c r="G136" s="199"/>
      <c r="H136" s="200"/>
    </row>
    <row r="137" spans="1:8">
      <c r="A137" s="20" t="s">
        <v>410</v>
      </c>
      <c r="B137" s="20" t="s">
        <v>529</v>
      </c>
      <c r="C137" s="20" t="s">
        <v>115</v>
      </c>
      <c r="D137" s="22">
        <v>390</v>
      </c>
      <c r="E137" s="36"/>
      <c r="F137" s="7" t="s">
        <v>533</v>
      </c>
      <c r="G137" s="199"/>
      <c r="H137" s="200"/>
    </row>
    <row r="138" spans="1:8">
      <c r="A138" s="20" t="s">
        <v>410</v>
      </c>
      <c r="B138" s="20" t="s">
        <v>529</v>
      </c>
      <c r="C138" s="20" t="s">
        <v>117</v>
      </c>
      <c r="D138" s="22">
        <v>420</v>
      </c>
      <c r="E138" s="36"/>
      <c r="F138" s="7" t="s">
        <v>534</v>
      </c>
      <c r="G138" s="199"/>
      <c r="H138" s="200"/>
    </row>
    <row r="139" spans="1:8">
      <c r="A139" s="20" t="s">
        <v>410</v>
      </c>
      <c r="B139" s="20" t="s">
        <v>529</v>
      </c>
      <c r="C139" s="20" t="s">
        <v>119</v>
      </c>
      <c r="D139" s="22">
        <v>450</v>
      </c>
      <c r="E139" s="36"/>
      <c r="F139" s="7" t="s">
        <v>535</v>
      </c>
      <c r="G139" s="199"/>
      <c r="H139" s="200"/>
    </row>
    <row r="140" spans="1:8">
      <c r="A140" s="20" t="s">
        <v>410</v>
      </c>
      <c r="B140" s="20" t="s">
        <v>529</v>
      </c>
      <c r="C140" s="20" t="s">
        <v>121</v>
      </c>
      <c r="D140" s="22">
        <v>240</v>
      </c>
      <c r="E140" s="36"/>
      <c r="F140" s="7" t="s">
        <v>536</v>
      </c>
      <c r="G140" s="199"/>
      <c r="H140" s="200"/>
    </row>
    <row r="141" spans="1:8">
      <c r="A141" s="20" t="s">
        <v>410</v>
      </c>
      <c r="B141" s="20" t="s">
        <v>529</v>
      </c>
      <c r="C141" s="20" t="s">
        <v>131</v>
      </c>
      <c r="D141" s="22">
        <v>350</v>
      </c>
      <c r="E141" s="36"/>
      <c r="F141" s="7" t="s">
        <v>537</v>
      </c>
      <c r="G141" s="199"/>
      <c r="H141" s="200"/>
    </row>
    <row r="142" spans="1:8">
      <c r="A142" s="20" t="s">
        <v>410</v>
      </c>
      <c r="B142" s="20" t="s">
        <v>529</v>
      </c>
      <c r="C142" s="20" t="s">
        <v>123</v>
      </c>
      <c r="D142" s="22">
        <v>610</v>
      </c>
      <c r="E142" s="36"/>
      <c r="F142" s="7" t="s">
        <v>538</v>
      </c>
      <c r="G142" s="199"/>
      <c r="H142" s="200"/>
    </row>
    <row r="143" spans="1:8">
      <c r="A143" s="20" t="s">
        <v>410</v>
      </c>
      <c r="B143" s="20" t="s">
        <v>529</v>
      </c>
      <c r="C143" s="20" t="s">
        <v>125</v>
      </c>
      <c r="D143" s="22">
        <v>460</v>
      </c>
      <c r="E143" s="36"/>
      <c r="F143" s="7" t="s">
        <v>539</v>
      </c>
      <c r="G143" s="199"/>
      <c r="H143" s="200"/>
    </row>
    <row r="144" spans="1:8">
      <c r="A144" s="20" t="s">
        <v>410</v>
      </c>
      <c r="B144" s="20" t="s">
        <v>529</v>
      </c>
      <c r="C144" s="20" t="s">
        <v>182</v>
      </c>
      <c r="D144" s="22">
        <v>260</v>
      </c>
      <c r="E144" s="36"/>
      <c r="F144" s="7" t="s">
        <v>540</v>
      </c>
      <c r="G144" s="199"/>
      <c r="H144" s="200"/>
    </row>
    <row r="145" spans="1:8">
      <c r="A145" s="20" t="s">
        <v>410</v>
      </c>
      <c r="B145" s="20" t="s">
        <v>529</v>
      </c>
      <c r="C145" s="20" t="s">
        <v>191</v>
      </c>
      <c r="D145" s="22">
        <v>600</v>
      </c>
      <c r="E145" s="36"/>
      <c r="F145" s="7" t="s">
        <v>541</v>
      </c>
      <c r="G145" s="199"/>
      <c r="H145" s="200"/>
    </row>
    <row r="146" spans="1:8">
      <c r="A146" s="20" t="s">
        <v>410</v>
      </c>
      <c r="B146" s="20" t="s">
        <v>529</v>
      </c>
      <c r="C146" s="20" t="s">
        <v>193</v>
      </c>
      <c r="D146" s="22">
        <v>480</v>
      </c>
      <c r="E146" s="36"/>
      <c r="F146" s="7" t="s">
        <v>542</v>
      </c>
      <c r="G146" s="199"/>
      <c r="H146" s="200"/>
    </row>
    <row r="147" spans="1:8">
      <c r="A147" s="20" t="s">
        <v>410</v>
      </c>
      <c r="B147" s="20" t="s">
        <v>529</v>
      </c>
      <c r="C147" s="20" t="s">
        <v>195</v>
      </c>
      <c r="D147" s="22">
        <v>290</v>
      </c>
      <c r="E147" s="36"/>
      <c r="F147" s="7" t="s">
        <v>543</v>
      </c>
      <c r="G147" s="199"/>
      <c r="H147" s="200"/>
    </row>
    <row r="148" spans="1:8">
      <c r="A148" s="44" t="s">
        <v>410</v>
      </c>
      <c r="B148" s="44" t="s">
        <v>529</v>
      </c>
      <c r="C148" s="44" t="s">
        <v>197</v>
      </c>
      <c r="D148" s="45">
        <v>600</v>
      </c>
      <c r="E148" s="46"/>
      <c r="F148" s="47" t="s">
        <v>544</v>
      </c>
      <c r="G148" s="201"/>
      <c r="H148" s="202"/>
    </row>
    <row r="149" spans="1:8">
      <c r="A149" s="178" t="s">
        <v>45</v>
      </c>
      <c r="B149" s="179"/>
      <c r="C149" s="180"/>
      <c r="D149" s="25">
        <f>SUM(D134:D148)</f>
      </c>
      <c r="E149" s="26">
        <f>SUM(E134:E148)</f>
      </c>
      <c r="F149" s="9"/>
      <c r="G149" s="203"/>
      <c r="H149" s="204"/>
    </row>
    <row r="150" spans="1:8">
      <c r="A150" s="189" t="s">
        <v>545</v>
      </c>
      <c r="B150" s="190"/>
      <c r="C150" s="191"/>
      <c r="D150" s="18"/>
      <c r="E150" s="19"/>
      <c r="F150" s="19"/>
      <c r="G150" s="19"/>
      <c r="H150" s="19"/>
    </row>
    <row r="151" spans="1:8">
      <c r="A151" s="175" t="s">
        <v>40</v>
      </c>
      <c r="B151" s="176"/>
      <c r="C151" s="177"/>
      <c r="D151" s="5" t="s">
        <v>41</v>
      </c>
      <c r="E151" s="6" t="s">
        <v>42</v>
      </c>
      <c r="F151" s="6" t="s">
        <v>43</v>
      </c>
      <c r="G151" s="192" t="s">
        <v>22</v>
      </c>
      <c r="H151" s="193"/>
    </row>
    <row r="152" spans="1:8">
      <c r="A152" s="20" t="s">
        <v>410</v>
      </c>
      <c r="B152" s="20" t="s">
        <v>546</v>
      </c>
      <c r="C152" s="20" t="s">
        <v>109</v>
      </c>
      <c r="D152" s="22">
        <v>490</v>
      </c>
      <c r="E152" s="36"/>
      <c r="F152" s="7" t="s">
        <v>547</v>
      </c>
      <c r="G152" s="194"/>
      <c r="H152" s="195"/>
    </row>
    <row r="153" spans="1:8">
      <c r="A153" s="20" t="s">
        <v>410</v>
      </c>
      <c r="B153" s="20" t="s">
        <v>546</v>
      </c>
      <c r="C153" s="20" t="s">
        <v>111</v>
      </c>
      <c r="D153" s="22">
        <v>400</v>
      </c>
      <c r="E153" s="36"/>
      <c r="F153" s="7" t="s">
        <v>548</v>
      </c>
      <c r="G153" s="199"/>
      <c r="H153" s="200"/>
    </row>
    <row r="154" spans="1:8">
      <c r="A154" s="20" t="s">
        <v>410</v>
      </c>
      <c r="B154" s="20" t="s">
        <v>546</v>
      </c>
      <c r="C154" s="20" t="s">
        <v>113</v>
      </c>
      <c r="D154" s="22">
        <v>310</v>
      </c>
      <c r="E154" s="36"/>
      <c r="F154" s="7" t="s">
        <v>549</v>
      </c>
      <c r="G154" s="199"/>
      <c r="H154" s="200"/>
    </row>
    <row r="155" spans="1:8">
      <c r="A155" s="20" t="s">
        <v>410</v>
      </c>
      <c r="B155" s="20" t="s">
        <v>546</v>
      </c>
      <c r="C155" s="20" t="s">
        <v>115</v>
      </c>
      <c r="D155" s="22">
        <v>330</v>
      </c>
      <c r="E155" s="36"/>
      <c r="F155" s="7" t="s">
        <v>550</v>
      </c>
      <c r="G155" s="199"/>
      <c r="H155" s="200"/>
    </row>
    <row r="156" spans="1:8">
      <c r="A156" s="20" t="s">
        <v>410</v>
      </c>
      <c r="B156" s="20" t="s">
        <v>546</v>
      </c>
      <c r="C156" s="20" t="s">
        <v>117</v>
      </c>
      <c r="D156" s="22">
        <v>280</v>
      </c>
      <c r="E156" s="36"/>
      <c r="F156" s="7" t="s">
        <v>551</v>
      </c>
      <c r="G156" s="199"/>
      <c r="H156" s="200"/>
    </row>
    <row r="157" spans="1:8">
      <c r="A157" s="20" t="s">
        <v>410</v>
      </c>
      <c r="B157" s="20" t="s">
        <v>546</v>
      </c>
      <c r="C157" s="20" t="s">
        <v>119</v>
      </c>
      <c r="D157" s="22">
        <v>570</v>
      </c>
      <c r="E157" s="36"/>
      <c r="F157" s="7" t="s">
        <v>552</v>
      </c>
      <c r="G157" s="199"/>
      <c r="H157" s="200"/>
    </row>
    <row r="158" spans="1:8">
      <c r="A158" s="20" t="s">
        <v>410</v>
      </c>
      <c r="B158" s="20" t="s">
        <v>546</v>
      </c>
      <c r="C158" s="20" t="s">
        <v>121</v>
      </c>
      <c r="D158" s="22">
        <v>590</v>
      </c>
      <c r="E158" s="36"/>
      <c r="F158" s="7" t="s">
        <v>553</v>
      </c>
      <c r="G158" s="199"/>
      <c r="H158" s="200"/>
    </row>
    <row r="159" spans="1:8">
      <c r="A159" s="20" t="s">
        <v>410</v>
      </c>
      <c r="B159" s="20" t="s">
        <v>546</v>
      </c>
      <c r="C159" s="20" t="s">
        <v>131</v>
      </c>
      <c r="D159" s="22">
        <v>540</v>
      </c>
      <c r="E159" s="36"/>
      <c r="F159" s="7" t="s">
        <v>554</v>
      </c>
      <c r="G159" s="199"/>
      <c r="H159" s="200"/>
    </row>
    <row r="160" spans="1:8">
      <c r="A160" s="20" t="s">
        <v>410</v>
      </c>
      <c r="B160" s="20" t="s">
        <v>546</v>
      </c>
      <c r="C160" s="20" t="s">
        <v>123</v>
      </c>
      <c r="D160" s="22">
        <v>300</v>
      </c>
      <c r="E160" s="36"/>
      <c r="F160" s="7" t="s">
        <v>555</v>
      </c>
      <c r="G160" s="199"/>
      <c r="H160" s="200"/>
    </row>
    <row r="161" spans="1:8">
      <c r="A161" s="20" t="s">
        <v>410</v>
      </c>
      <c r="B161" s="20" t="s">
        <v>546</v>
      </c>
      <c r="C161" s="20" t="s">
        <v>125</v>
      </c>
      <c r="D161" s="22">
        <v>200</v>
      </c>
      <c r="E161" s="36"/>
      <c r="F161" s="7" t="s">
        <v>556</v>
      </c>
      <c r="G161" s="199"/>
      <c r="H161" s="200"/>
    </row>
    <row r="162" spans="1:8">
      <c r="A162" s="20" t="s">
        <v>410</v>
      </c>
      <c r="B162" s="20" t="s">
        <v>546</v>
      </c>
      <c r="C162" s="20" t="s">
        <v>182</v>
      </c>
      <c r="D162" s="22">
        <v>360</v>
      </c>
      <c r="E162" s="36"/>
      <c r="F162" s="7" t="s">
        <v>557</v>
      </c>
      <c r="G162" s="199"/>
      <c r="H162" s="200"/>
    </row>
    <row r="163" spans="1:8">
      <c r="A163" s="44" t="s">
        <v>410</v>
      </c>
      <c r="B163" s="44" t="s">
        <v>546</v>
      </c>
      <c r="C163" s="44" t="s">
        <v>191</v>
      </c>
      <c r="D163" s="45">
        <v>390</v>
      </c>
      <c r="E163" s="46"/>
      <c r="F163" s="47" t="s">
        <v>558</v>
      </c>
      <c r="G163" s="201"/>
      <c r="H163" s="202"/>
    </row>
    <row r="164" spans="1:8">
      <c r="A164" s="178" t="s">
        <v>45</v>
      </c>
      <c r="B164" s="179"/>
      <c r="C164" s="180"/>
      <c r="D164" s="25">
        <f>SUM(D152:D163)</f>
      </c>
      <c r="E164" s="26">
        <f>SUM(E152:E163)</f>
      </c>
      <c r="F164" s="9"/>
      <c r="G164" s="203"/>
      <c r="H164" s="204"/>
    </row>
    <row r="165" spans="1:8">
      <c r="A165" s="189" t="s">
        <v>559</v>
      </c>
      <c r="B165" s="190"/>
      <c r="C165" s="191"/>
      <c r="D165" s="18"/>
      <c r="E165" s="19"/>
      <c r="F165" s="19"/>
      <c r="G165" s="19"/>
      <c r="H165" s="19"/>
    </row>
    <row r="166" spans="1:8">
      <c r="A166" s="175" t="s">
        <v>40</v>
      </c>
      <c r="B166" s="176"/>
      <c r="C166" s="177"/>
      <c r="D166" s="5" t="s">
        <v>41</v>
      </c>
      <c r="E166" s="6" t="s">
        <v>42</v>
      </c>
      <c r="F166" s="6" t="s">
        <v>43</v>
      </c>
      <c r="G166" s="192" t="s">
        <v>22</v>
      </c>
      <c r="H166" s="193"/>
    </row>
    <row r="167" spans="1:8">
      <c r="A167" s="20" t="s">
        <v>410</v>
      </c>
      <c r="B167" s="20" t="s">
        <v>560</v>
      </c>
      <c r="C167" s="20" t="s">
        <v>109</v>
      </c>
      <c r="D167" s="22">
        <v>240</v>
      </c>
      <c r="E167" s="36"/>
      <c r="F167" s="7" t="s">
        <v>561</v>
      </c>
      <c r="G167" s="194"/>
      <c r="H167" s="195"/>
    </row>
    <row r="168" spans="1:8">
      <c r="A168" s="20" t="s">
        <v>410</v>
      </c>
      <c r="B168" s="20" t="s">
        <v>560</v>
      </c>
      <c r="C168" s="20" t="s">
        <v>111</v>
      </c>
      <c r="D168" s="22">
        <v>240</v>
      </c>
      <c r="E168" s="36"/>
      <c r="F168" s="7" t="s">
        <v>562</v>
      </c>
      <c r="G168" s="199"/>
      <c r="H168" s="200"/>
    </row>
    <row r="169" spans="1:8">
      <c r="A169" s="20" t="s">
        <v>410</v>
      </c>
      <c r="B169" s="20" t="s">
        <v>560</v>
      </c>
      <c r="C169" s="20" t="s">
        <v>113</v>
      </c>
      <c r="D169" s="22">
        <v>200</v>
      </c>
      <c r="E169" s="36"/>
      <c r="F169" s="7" t="s">
        <v>563</v>
      </c>
      <c r="G169" s="199"/>
      <c r="H169" s="200"/>
    </row>
    <row r="170" spans="1:8">
      <c r="A170" s="20" t="s">
        <v>410</v>
      </c>
      <c r="B170" s="20" t="s">
        <v>560</v>
      </c>
      <c r="C170" s="20" t="s">
        <v>115</v>
      </c>
      <c r="D170" s="22">
        <v>310</v>
      </c>
      <c r="E170" s="36"/>
      <c r="F170" s="7" t="s">
        <v>564</v>
      </c>
      <c r="G170" s="199"/>
      <c r="H170" s="200"/>
    </row>
    <row r="171" spans="1:8">
      <c r="A171" s="20" t="s">
        <v>410</v>
      </c>
      <c r="B171" s="20" t="s">
        <v>560</v>
      </c>
      <c r="C171" s="20" t="s">
        <v>117</v>
      </c>
      <c r="D171" s="22">
        <v>440</v>
      </c>
      <c r="E171" s="36"/>
      <c r="F171" s="7" t="s">
        <v>565</v>
      </c>
      <c r="G171" s="199"/>
      <c r="H171" s="200"/>
    </row>
    <row r="172" spans="1:8">
      <c r="A172" s="20" t="s">
        <v>410</v>
      </c>
      <c r="B172" s="20" t="s">
        <v>560</v>
      </c>
      <c r="C172" s="20" t="s">
        <v>119</v>
      </c>
      <c r="D172" s="22">
        <v>380</v>
      </c>
      <c r="E172" s="36"/>
      <c r="F172" s="7" t="s">
        <v>566</v>
      </c>
      <c r="G172" s="199"/>
      <c r="H172" s="200"/>
    </row>
    <row r="173" spans="1:8">
      <c r="A173" s="20" t="s">
        <v>410</v>
      </c>
      <c r="B173" s="20" t="s">
        <v>560</v>
      </c>
      <c r="C173" s="20" t="s">
        <v>121</v>
      </c>
      <c r="D173" s="22">
        <v>400</v>
      </c>
      <c r="E173" s="36"/>
      <c r="F173" s="7" t="s">
        <v>567</v>
      </c>
      <c r="G173" s="199"/>
      <c r="H173" s="200"/>
    </row>
    <row r="174" spans="1:8">
      <c r="A174" s="20" t="s">
        <v>410</v>
      </c>
      <c r="B174" s="20" t="s">
        <v>560</v>
      </c>
      <c r="C174" s="20" t="s">
        <v>131</v>
      </c>
      <c r="D174" s="22">
        <v>450</v>
      </c>
      <c r="E174" s="36"/>
      <c r="F174" s="7" t="s">
        <v>568</v>
      </c>
      <c r="G174" s="199"/>
      <c r="H174" s="200"/>
    </row>
    <row r="175" spans="1:8">
      <c r="A175" s="20" t="s">
        <v>410</v>
      </c>
      <c r="B175" s="20" t="s">
        <v>560</v>
      </c>
      <c r="C175" s="20" t="s">
        <v>182</v>
      </c>
      <c r="D175" s="22">
        <v>330</v>
      </c>
      <c r="E175" s="36"/>
      <c r="F175" s="7" t="s">
        <v>569</v>
      </c>
      <c r="G175" s="199"/>
      <c r="H175" s="200"/>
    </row>
    <row r="176" spans="1:8">
      <c r="A176" s="44" t="s">
        <v>410</v>
      </c>
      <c r="B176" s="44" t="s">
        <v>560</v>
      </c>
      <c r="C176" s="44" t="s">
        <v>191</v>
      </c>
      <c r="D176" s="45">
        <v>590</v>
      </c>
      <c r="E176" s="46"/>
      <c r="F176" s="47" t="s">
        <v>570</v>
      </c>
      <c r="G176" s="201"/>
      <c r="H176" s="202"/>
    </row>
    <row r="177" spans="1:8">
      <c r="A177" s="178" t="s">
        <v>45</v>
      </c>
      <c r="B177" s="179"/>
      <c r="C177" s="180"/>
      <c r="D177" s="25">
        <f>SUM(D167:D176)</f>
      </c>
      <c r="E177" s="26">
        <f>SUM(E167:E176)</f>
      </c>
      <c r="F177" s="9"/>
      <c r="G177" s="203"/>
      <c r="H177" s="204"/>
    </row>
    <row r="178" spans="1:8">
      <c r="A178" s="189" t="s">
        <v>571</v>
      </c>
      <c r="B178" s="190"/>
      <c r="C178" s="191"/>
      <c r="D178" s="18"/>
      <c r="E178" s="19"/>
      <c r="F178" s="19"/>
      <c r="G178" s="19"/>
      <c r="H178" s="19"/>
    </row>
    <row r="179" spans="1:8">
      <c r="A179" s="175" t="s">
        <v>40</v>
      </c>
      <c r="B179" s="176"/>
      <c r="C179" s="177"/>
      <c r="D179" s="5" t="s">
        <v>41</v>
      </c>
      <c r="E179" s="6" t="s">
        <v>42</v>
      </c>
      <c r="F179" s="6" t="s">
        <v>43</v>
      </c>
      <c r="G179" s="192" t="s">
        <v>22</v>
      </c>
      <c r="H179" s="193"/>
    </row>
    <row r="180" spans="1:8">
      <c r="A180" s="20" t="s">
        <v>410</v>
      </c>
      <c r="B180" s="20" t="s">
        <v>572</v>
      </c>
      <c r="C180" s="20" t="s">
        <v>109</v>
      </c>
      <c r="D180" s="22">
        <v>540</v>
      </c>
      <c r="E180" s="36"/>
      <c r="F180" s="7" t="s">
        <v>573</v>
      </c>
      <c r="G180" s="194"/>
      <c r="H180" s="195"/>
    </row>
    <row r="181" spans="1:8">
      <c r="A181" s="20" t="s">
        <v>410</v>
      </c>
      <c r="B181" s="20" t="s">
        <v>572</v>
      </c>
      <c r="C181" s="20" t="s">
        <v>111</v>
      </c>
      <c r="D181" s="22">
        <v>560</v>
      </c>
      <c r="E181" s="36"/>
      <c r="F181" s="7" t="s">
        <v>574</v>
      </c>
      <c r="G181" s="199"/>
      <c r="H181" s="200"/>
    </row>
    <row r="182" spans="1:8">
      <c r="A182" s="20" t="s">
        <v>410</v>
      </c>
      <c r="B182" s="20" t="s">
        <v>572</v>
      </c>
      <c r="C182" s="20" t="s">
        <v>113</v>
      </c>
      <c r="D182" s="22">
        <v>190</v>
      </c>
      <c r="E182" s="36"/>
      <c r="F182" s="7" t="s">
        <v>575</v>
      </c>
      <c r="G182" s="199"/>
      <c r="H182" s="200"/>
    </row>
    <row r="183" spans="1:8">
      <c r="A183" s="20" t="s">
        <v>410</v>
      </c>
      <c r="B183" s="20" t="s">
        <v>572</v>
      </c>
      <c r="C183" s="20" t="s">
        <v>115</v>
      </c>
      <c r="D183" s="22">
        <v>300</v>
      </c>
      <c r="E183" s="36"/>
      <c r="F183" s="7" t="s">
        <v>576</v>
      </c>
      <c r="G183" s="199"/>
      <c r="H183" s="200"/>
    </row>
    <row r="184" spans="1:8">
      <c r="A184" s="20" t="s">
        <v>410</v>
      </c>
      <c r="B184" s="20" t="s">
        <v>572</v>
      </c>
      <c r="C184" s="20" t="s">
        <v>117</v>
      </c>
      <c r="D184" s="22">
        <v>80</v>
      </c>
      <c r="E184" s="36"/>
      <c r="F184" s="7" t="s">
        <v>577</v>
      </c>
      <c r="G184" s="199"/>
      <c r="H184" s="200"/>
    </row>
    <row r="185" spans="1:8">
      <c r="A185" s="20" t="s">
        <v>410</v>
      </c>
      <c r="B185" s="20" t="s">
        <v>572</v>
      </c>
      <c r="C185" s="20" t="s">
        <v>119</v>
      </c>
      <c r="D185" s="22">
        <v>870</v>
      </c>
      <c r="E185" s="36"/>
      <c r="F185" s="7" t="s">
        <v>578</v>
      </c>
      <c r="G185" s="199"/>
      <c r="H185" s="200"/>
    </row>
    <row r="186" spans="1:8">
      <c r="A186" s="20" t="s">
        <v>410</v>
      </c>
      <c r="B186" s="20" t="s">
        <v>572</v>
      </c>
      <c r="C186" s="20" t="s">
        <v>121</v>
      </c>
      <c r="D186" s="22">
        <v>530</v>
      </c>
      <c r="E186" s="36"/>
      <c r="F186" s="7" t="s">
        <v>579</v>
      </c>
      <c r="G186" s="199"/>
      <c r="H186" s="200"/>
    </row>
    <row r="187" spans="1:8">
      <c r="A187" s="20" t="s">
        <v>410</v>
      </c>
      <c r="B187" s="20" t="s">
        <v>572</v>
      </c>
      <c r="C187" s="20" t="s">
        <v>131</v>
      </c>
      <c r="D187" s="22">
        <v>680</v>
      </c>
      <c r="E187" s="36"/>
      <c r="F187" s="7" t="s">
        <v>580</v>
      </c>
      <c r="G187" s="199"/>
      <c r="H187" s="200"/>
    </row>
    <row r="188" spans="1:8">
      <c r="A188" s="20" t="s">
        <v>410</v>
      </c>
      <c r="B188" s="20" t="s">
        <v>572</v>
      </c>
      <c r="C188" s="20" t="s">
        <v>123</v>
      </c>
      <c r="D188" s="22">
        <v>390</v>
      </c>
      <c r="E188" s="36"/>
      <c r="F188" s="7" t="s">
        <v>581</v>
      </c>
      <c r="G188" s="199"/>
      <c r="H188" s="200"/>
    </row>
    <row r="189" spans="1:8">
      <c r="A189" s="20" t="s">
        <v>410</v>
      </c>
      <c r="B189" s="20" t="s">
        <v>572</v>
      </c>
      <c r="C189" s="20" t="s">
        <v>125</v>
      </c>
      <c r="D189" s="22">
        <v>330</v>
      </c>
      <c r="E189" s="36"/>
      <c r="F189" s="7" t="s">
        <v>582</v>
      </c>
      <c r="G189" s="199"/>
      <c r="H189" s="200"/>
    </row>
    <row r="190" spans="1:8">
      <c r="A190" s="20" t="s">
        <v>410</v>
      </c>
      <c r="B190" s="20" t="s">
        <v>572</v>
      </c>
      <c r="C190" s="20" t="s">
        <v>182</v>
      </c>
      <c r="D190" s="22">
        <v>430</v>
      </c>
      <c r="E190" s="36"/>
      <c r="F190" s="7" t="s">
        <v>583</v>
      </c>
      <c r="G190" s="199"/>
      <c r="H190" s="200"/>
    </row>
    <row r="191" spans="1:8">
      <c r="A191" s="20" t="s">
        <v>410</v>
      </c>
      <c r="B191" s="20" t="s">
        <v>572</v>
      </c>
      <c r="C191" s="20" t="s">
        <v>191</v>
      </c>
      <c r="D191" s="22">
        <v>210</v>
      </c>
      <c r="E191" s="36"/>
      <c r="F191" s="7" t="s">
        <v>584</v>
      </c>
      <c r="G191" s="199"/>
      <c r="H191" s="200"/>
    </row>
    <row r="192" spans="1:8">
      <c r="A192" s="44" t="s">
        <v>410</v>
      </c>
      <c r="B192" s="44" t="s">
        <v>572</v>
      </c>
      <c r="C192" s="44" t="s">
        <v>193</v>
      </c>
      <c r="D192" s="45">
        <v>340</v>
      </c>
      <c r="E192" s="46"/>
      <c r="F192" s="47" t="s">
        <v>585</v>
      </c>
      <c r="G192" s="201"/>
      <c r="H192" s="202"/>
    </row>
    <row r="193" spans="1:8">
      <c r="A193" s="178" t="s">
        <v>45</v>
      </c>
      <c r="B193" s="179"/>
      <c r="C193" s="180"/>
      <c r="D193" s="25">
        <f>SUM(D180:D192)</f>
      </c>
      <c r="E193" s="26">
        <f>SUM(E180:E192)</f>
      </c>
      <c r="F193" s="9"/>
      <c r="G193" s="203"/>
      <c r="H193" s="204"/>
    </row>
    <row r="194" spans="1:8">
      <c r="A194" s="189" t="s">
        <v>586</v>
      </c>
      <c r="B194" s="190"/>
      <c r="C194" s="191"/>
      <c r="D194" s="18"/>
      <c r="E194" s="19"/>
      <c r="F194" s="19"/>
      <c r="G194" s="19"/>
      <c r="H194" s="19"/>
    </row>
    <row r="195" spans="1:8">
      <c r="A195" s="175" t="s">
        <v>40</v>
      </c>
      <c r="B195" s="176"/>
      <c r="C195" s="177"/>
      <c r="D195" s="5" t="s">
        <v>41</v>
      </c>
      <c r="E195" s="6" t="s">
        <v>42</v>
      </c>
      <c r="F195" s="6" t="s">
        <v>43</v>
      </c>
      <c r="G195" s="192" t="s">
        <v>22</v>
      </c>
      <c r="H195" s="193"/>
    </row>
    <row r="196" spans="1:8">
      <c r="A196" s="20" t="s">
        <v>410</v>
      </c>
      <c r="B196" s="20" t="s">
        <v>587</v>
      </c>
      <c r="C196" s="20" t="s">
        <v>109</v>
      </c>
      <c r="D196" s="22">
        <v>320</v>
      </c>
      <c r="E196" s="36"/>
      <c r="F196" s="7" t="s">
        <v>588</v>
      </c>
      <c r="G196" s="194"/>
      <c r="H196" s="195"/>
    </row>
    <row r="197" spans="1:8">
      <c r="A197" s="20" t="s">
        <v>410</v>
      </c>
      <c r="B197" s="20" t="s">
        <v>587</v>
      </c>
      <c r="C197" s="20" t="s">
        <v>111</v>
      </c>
      <c r="D197" s="22">
        <v>540</v>
      </c>
      <c r="E197" s="36"/>
      <c r="F197" s="7" t="s">
        <v>589</v>
      </c>
      <c r="G197" s="199"/>
      <c r="H197" s="200"/>
    </row>
    <row r="198" spans="1:8">
      <c r="A198" s="20" t="s">
        <v>410</v>
      </c>
      <c r="B198" s="20" t="s">
        <v>587</v>
      </c>
      <c r="C198" s="20" t="s">
        <v>113</v>
      </c>
      <c r="D198" s="22">
        <v>360</v>
      </c>
      <c r="E198" s="36"/>
      <c r="F198" s="7" t="s">
        <v>590</v>
      </c>
      <c r="G198" s="199"/>
      <c r="H198" s="200"/>
    </row>
    <row r="199" spans="1:8">
      <c r="A199" s="20" t="s">
        <v>410</v>
      </c>
      <c r="B199" s="20" t="s">
        <v>587</v>
      </c>
      <c r="C199" s="20" t="s">
        <v>115</v>
      </c>
      <c r="D199" s="22">
        <v>260</v>
      </c>
      <c r="E199" s="36"/>
      <c r="F199" s="7" t="s">
        <v>591</v>
      </c>
      <c r="G199" s="199"/>
      <c r="H199" s="200"/>
    </row>
    <row r="200" spans="1:8">
      <c r="A200" s="20" t="s">
        <v>410</v>
      </c>
      <c r="B200" s="20" t="s">
        <v>587</v>
      </c>
      <c r="C200" s="20" t="s">
        <v>117</v>
      </c>
      <c r="D200" s="22">
        <v>350</v>
      </c>
      <c r="E200" s="36"/>
      <c r="F200" s="7" t="s">
        <v>592</v>
      </c>
      <c r="G200" s="199"/>
      <c r="H200" s="200"/>
    </row>
    <row r="201" spans="1:8">
      <c r="A201" s="20" t="s">
        <v>410</v>
      </c>
      <c r="B201" s="20" t="s">
        <v>587</v>
      </c>
      <c r="C201" s="20" t="s">
        <v>119</v>
      </c>
      <c r="D201" s="22">
        <v>220</v>
      </c>
      <c r="E201" s="36"/>
      <c r="F201" s="7" t="s">
        <v>593</v>
      </c>
      <c r="G201" s="199"/>
      <c r="H201" s="200"/>
    </row>
    <row r="202" spans="1:8">
      <c r="A202" s="20" t="s">
        <v>410</v>
      </c>
      <c r="B202" s="20" t="s">
        <v>587</v>
      </c>
      <c r="C202" s="20" t="s">
        <v>121</v>
      </c>
      <c r="D202" s="22">
        <v>600</v>
      </c>
      <c r="E202" s="36"/>
      <c r="F202" s="7" t="s">
        <v>594</v>
      </c>
      <c r="G202" s="199"/>
      <c r="H202" s="200"/>
    </row>
    <row r="203" spans="1:8">
      <c r="A203" s="20" t="s">
        <v>410</v>
      </c>
      <c r="B203" s="20" t="s">
        <v>587</v>
      </c>
      <c r="C203" s="20" t="s">
        <v>131</v>
      </c>
      <c r="D203" s="22">
        <v>280</v>
      </c>
      <c r="E203" s="36"/>
      <c r="F203" s="7" t="s">
        <v>595</v>
      </c>
      <c r="G203" s="199"/>
      <c r="H203" s="200"/>
    </row>
    <row r="204" spans="1:8">
      <c r="A204" s="44" t="s">
        <v>410</v>
      </c>
      <c r="B204" s="44" t="s">
        <v>587</v>
      </c>
      <c r="C204" s="44" t="s">
        <v>123</v>
      </c>
      <c r="D204" s="45">
        <v>610</v>
      </c>
      <c r="E204" s="46"/>
      <c r="F204" s="47" t="s">
        <v>596</v>
      </c>
      <c r="G204" s="201"/>
      <c r="H204" s="202"/>
    </row>
    <row r="205" spans="1:8">
      <c r="A205" s="178" t="s">
        <v>45</v>
      </c>
      <c r="B205" s="179"/>
      <c r="C205" s="180"/>
      <c r="D205" s="25">
        <f>SUM(D196:D204)</f>
      </c>
      <c r="E205" s="26">
        <f>SUM(E196:E204)</f>
      </c>
      <c r="F205" s="9"/>
      <c r="G205" s="203"/>
      <c r="H205" s="204"/>
    </row>
    <row r="206" spans="1:8">
      <c r="A206" s="189" t="s">
        <v>597</v>
      </c>
      <c r="B206" s="190"/>
      <c r="C206" s="191"/>
      <c r="D206" s="18"/>
      <c r="E206" s="19"/>
      <c r="F206" s="19"/>
      <c r="G206" s="19"/>
      <c r="H206" s="19"/>
    </row>
    <row r="207" spans="1:8">
      <c r="A207" s="175" t="s">
        <v>40</v>
      </c>
      <c r="B207" s="176"/>
      <c r="C207" s="177"/>
      <c r="D207" s="5" t="s">
        <v>41</v>
      </c>
      <c r="E207" s="6" t="s">
        <v>42</v>
      </c>
      <c r="F207" s="6" t="s">
        <v>43</v>
      </c>
      <c r="G207" s="192" t="s">
        <v>22</v>
      </c>
      <c r="H207" s="193"/>
    </row>
    <row r="208" spans="1:8">
      <c r="A208" s="20" t="s">
        <v>410</v>
      </c>
      <c r="B208" s="20" t="s">
        <v>598</v>
      </c>
      <c r="C208" s="20" t="s">
        <v>109</v>
      </c>
      <c r="D208" s="22">
        <v>250</v>
      </c>
      <c r="E208" s="36"/>
      <c r="F208" s="7" t="s">
        <v>599</v>
      </c>
      <c r="G208" s="194"/>
      <c r="H208" s="195"/>
    </row>
    <row r="209" spans="1:8">
      <c r="A209" s="20" t="s">
        <v>410</v>
      </c>
      <c r="B209" s="20" t="s">
        <v>598</v>
      </c>
      <c r="C209" s="20" t="s">
        <v>111</v>
      </c>
      <c r="D209" s="22">
        <v>450</v>
      </c>
      <c r="E209" s="36"/>
      <c r="F209" s="7" t="s">
        <v>600</v>
      </c>
      <c r="G209" s="199"/>
      <c r="H209" s="200"/>
    </row>
    <row r="210" spans="1:8">
      <c r="A210" s="20" t="s">
        <v>410</v>
      </c>
      <c r="B210" s="20" t="s">
        <v>598</v>
      </c>
      <c r="C210" s="20" t="s">
        <v>113</v>
      </c>
      <c r="D210" s="22">
        <v>320</v>
      </c>
      <c r="E210" s="36"/>
      <c r="F210" s="7" t="s">
        <v>601</v>
      </c>
      <c r="G210" s="199"/>
      <c r="H210" s="200"/>
    </row>
    <row r="211" spans="1:8">
      <c r="A211" s="20" t="s">
        <v>410</v>
      </c>
      <c r="B211" s="20" t="s">
        <v>598</v>
      </c>
      <c r="C211" s="20" t="s">
        <v>115</v>
      </c>
      <c r="D211" s="22">
        <v>240</v>
      </c>
      <c r="E211" s="36"/>
      <c r="F211" s="7" t="s">
        <v>602</v>
      </c>
      <c r="G211" s="199"/>
      <c r="H211" s="200"/>
    </row>
    <row r="212" spans="1:8">
      <c r="A212" s="20" t="s">
        <v>410</v>
      </c>
      <c r="B212" s="20" t="s">
        <v>598</v>
      </c>
      <c r="C212" s="20" t="s">
        <v>117</v>
      </c>
      <c r="D212" s="22">
        <v>270</v>
      </c>
      <c r="E212" s="36"/>
      <c r="F212" s="7" t="s">
        <v>603</v>
      </c>
      <c r="G212" s="199"/>
      <c r="H212" s="200"/>
    </row>
    <row r="213" spans="1:8">
      <c r="A213" s="20" t="s">
        <v>410</v>
      </c>
      <c r="B213" s="20" t="s">
        <v>598</v>
      </c>
      <c r="C213" s="20" t="s">
        <v>119</v>
      </c>
      <c r="D213" s="22">
        <v>300</v>
      </c>
      <c r="E213" s="36"/>
      <c r="F213" s="7" t="s">
        <v>604</v>
      </c>
      <c r="G213" s="199"/>
      <c r="H213" s="200"/>
    </row>
    <row r="214" spans="1:8">
      <c r="A214" s="20" t="s">
        <v>410</v>
      </c>
      <c r="B214" s="20" t="s">
        <v>598</v>
      </c>
      <c r="C214" s="20" t="s">
        <v>121</v>
      </c>
      <c r="D214" s="22">
        <v>490</v>
      </c>
      <c r="E214" s="36"/>
      <c r="F214" s="7" t="s">
        <v>605</v>
      </c>
      <c r="G214" s="199"/>
      <c r="H214" s="200"/>
    </row>
    <row r="215" spans="1:8">
      <c r="A215" s="20" t="s">
        <v>410</v>
      </c>
      <c r="B215" s="20" t="s">
        <v>598</v>
      </c>
      <c r="C215" s="20" t="s">
        <v>125</v>
      </c>
      <c r="D215" s="22">
        <v>200</v>
      </c>
      <c r="E215" s="36"/>
      <c r="F215" s="7" t="s">
        <v>606</v>
      </c>
      <c r="G215" s="199"/>
      <c r="H215" s="200"/>
    </row>
    <row r="216" spans="1:8">
      <c r="A216" s="44" t="s">
        <v>410</v>
      </c>
      <c r="B216" s="44" t="s">
        <v>598</v>
      </c>
      <c r="C216" s="44" t="s">
        <v>191</v>
      </c>
      <c r="D216" s="45">
        <v>180</v>
      </c>
      <c r="E216" s="46"/>
      <c r="F216" s="47" t="s">
        <v>607</v>
      </c>
      <c r="G216" s="201"/>
      <c r="H216" s="202"/>
    </row>
    <row r="217" spans="1:8">
      <c r="A217" s="178" t="s">
        <v>45</v>
      </c>
      <c r="B217" s="179"/>
      <c r="C217" s="180"/>
      <c r="D217" s="25">
        <f>SUM(D208:D216)</f>
      </c>
      <c r="E217" s="26">
        <f>SUM(E208:E216)</f>
      </c>
      <c r="F217" s="9"/>
      <c r="G217" s="203"/>
      <c r="H217" s="204"/>
    </row>
    <row r="218" spans="1:8">
      <c r="A218" s="189" t="s">
        <v>608</v>
      </c>
      <c r="B218" s="190"/>
      <c r="C218" s="191"/>
      <c r="D218" s="18"/>
      <c r="E218" s="19"/>
      <c r="F218" s="19"/>
      <c r="G218" s="19"/>
      <c r="H218" s="19"/>
    </row>
    <row r="219" spans="1:8">
      <c r="A219" s="175" t="s">
        <v>40</v>
      </c>
      <c r="B219" s="176"/>
      <c r="C219" s="177"/>
      <c r="D219" s="5" t="s">
        <v>41</v>
      </c>
      <c r="E219" s="6" t="s">
        <v>42</v>
      </c>
      <c r="F219" s="6" t="s">
        <v>43</v>
      </c>
      <c r="G219" s="192" t="s">
        <v>22</v>
      </c>
      <c r="H219" s="193"/>
    </row>
    <row r="220" spans="1:8">
      <c r="A220" s="20" t="s">
        <v>410</v>
      </c>
      <c r="B220" s="20" t="s">
        <v>609</v>
      </c>
      <c r="C220" s="20" t="s">
        <v>109</v>
      </c>
      <c r="D220" s="22">
        <v>500</v>
      </c>
      <c r="E220" s="36"/>
      <c r="F220" s="7" t="s">
        <v>610</v>
      </c>
      <c r="G220" s="194"/>
      <c r="H220" s="195"/>
    </row>
    <row r="221" spans="1:8">
      <c r="A221" s="20" t="s">
        <v>410</v>
      </c>
      <c r="B221" s="20" t="s">
        <v>609</v>
      </c>
      <c r="C221" s="20" t="s">
        <v>111</v>
      </c>
      <c r="D221" s="22">
        <v>490</v>
      </c>
      <c r="E221" s="36"/>
      <c r="F221" s="7" t="s">
        <v>611</v>
      </c>
      <c r="G221" s="199"/>
      <c r="H221" s="200"/>
    </row>
    <row r="222" spans="1:8">
      <c r="A222" s="20" t="s">
        <v>410</v>
      </c>
      <c r="B222" s="20" t="s">
        <v>609</v>
      </c>
      <c r="C222" s="20" t="s">
        <v>113</v>
      </c>
      <c r="D222" s="22">
        <v>510</v>
      </c>
      <c r="E222" s="36"/>
      <c r="F222" s="7" t="s">
        <v>612</v>
      </c>
      <c r="G222" s="199"/>
      <c r="H222" s="200"/>
    </row>
    <row r="223" spans="1:8">
      <c r="A223" s="20" t="s">
        <v>410</v>
      </c>
      <c r="B223" s="20" t="s">
        <v>609</v>
      </c>
      <c r="C223" s="20" t="s">
        <v>115</v>
      </c>
      <c r="D223" s="22">
        <v>480</v>
      </c>
      <c r="E223" s="36"/>
      <c r="F223" s="7" t="s">
        <v>613</v>
      </c>
      <c r="G223" s="199"/>
      <c r="H223" s="200"/>
    </row>
    <row r="224" spans="1:8">
      <c r="A224" s="20" t="s">
        <v>410</v>
      </c>
      <c r="B224" s="20" t="s">
        <v>609</v>
      </c>
      <c r="C224" s="20" t="s">
        <v>117</v>
      </c>
      <c r="D224" s="22">
        <v>370</v>
      </c>
      <c r="E224" s="36"/>
      <c r="F224" s="7" t="s">
        <v>614</v>
      </c>
      <c r="G224" s="199"/>
      <c r="H224" s="200"/>
    </row>
    <row r="225" spans="1:8">
      <c r="A225" s="20" t="s">
        <v>410</v>
      </c>
      <c r="B225" s="20" t="s">
        <v>609</v>
      </c>
      <c r="C225" s="20" t="s">
        <v>119</v>
      </c>
      <c r="D225" s="22">
        <v>420</v>
      </c>
      <c r="E225" s="36"/>
      <c r="F225" s="7" t="s">
        <v>615</v>
      </c>
      <c r="G225" s="199"/>
      <c r="H225" s="200"/>
    </row>
    <row r="226" spans="1:8">
      <c r="A226" s="20" t="s">
        <v>410</v>
      </c>
      <c r="B226" s="20" t="s">
        <v>609</v>
      </c>
      <c r="C226" s="20" t="s">
        <v>121</v>
      </c>
      <c r="D226" s="22">
        <v>270</v>
      </c>
      <c r="E226" s="36"/>
      <c r="F226" s="7" t="s">
        <v>616</v>
      </c>
      <c r="G226" s="199"/>
      <c r="H226" s="200"/>
    </row>
    <row r="227" spans="1:8">
      <c r="A227" s="20" t="s">
        <v>410</v>
      </c>
      <c r="B227" s="20" t="s">
        <v>609</v>
      </c>
      <c r="C227" s="20" t="s">
        <v>131</v>
      </c>
      <c r="D227" s="22">
        <v>220</v>
      </c>
      <c r="E227" s="36"/>
      <c r="F227" s="7" t="s">
        <v>617</v>
      </c>
      <c r="G227" s="199"/>
      <c r="H227" s="200"/>
    </row>
    <row r="228" spans="1:8">
      <c r="A228" s="20" t="s">
        <v>410</v>
      </c>
      <c r="B228" s="20" t="s">
        <v>609</v>
      </c>
      <c r="C228" s="20" t="s">
        <v>123</v>
      </c>
      <c r="D228" s="22">
        <v>310</v>
      </c>
      <c r="E228" s="36"/>
      <c r="F228" s="7" t="s">
        <v>618</v>
      </c>
      <c r="G228" s="199"/>
      <c r="H228" s="200"/>
    </row>
    <row r="229" spans="1:8">
      <c r="A229" s="20" t="s">
        <v>410</v>
      </c>
      <c r="B229" s="20" t="s">
        <v>609</v>
      </c>
      <c r="C229" s="20" t="s">
        <v>125</v>
      </c>
      <c r="D229" s="22">
        <v>500</v>
      </c>
      <c r="E229" s="36"/>
      <c r="F229" s="7" t="s">
        <v>619</v>
      </c>
      <c r="G229" s="199"/>
      <c r="H229" s="200"/>
    </row>
    <row r="230" spans="1:8">
      <c r="A230" s="20" t="s">
        <v>410</v>
      </c>
      <c r="B230" s="20" t="s">
        <v>609</v>
      </c>
      <c r="C230" s="20" t="s">
        <v>182</v>
      </c>
      <c r="D230" s="22">
        <v>420</v>
      </c>
      <c r="E230" s="36"/>
      <c r="F230" s="7" t="s">
        <v>620</v>
      </c>
      <c r="G230" s="199"/>
      <c r="H230" s="200"/>
    </row>
    <row r="231" spans="1:8">
      <c r="A231" s="44" t="s">
        <v>410</v>
      </c>
      <c r="B231" s="44" t="s">
        <v>609</v>
      </c>
      <c r="C231" s="44" t="s">
        <v>191</v>
      </c>
      <c r="D231" s="45">
        <v>600</v>
      </c>
      <c r="E231" s="46"/>
      <c r="F231" s="47" t="s">
        <v>621</v>
      </c>
      <c r="G231" s="201"/>
      <c r="H231" s="202"/>
    </row>
    <row r="232" spans="1:8">
      <c r="A232" s="178" t="s">
        <v>45</v>
      </c>
      <c r="B232" s="179"/>
      <c r="C232" s="180"/>
      <c r="D232" s="25">
        <f>SUM(D220:D231)</f>
      </c>
      <c r="E232" s="26">
        <f>SUM(E220:E231)</f>
      </c>
      <c r="F232" s="9"/>
      <c r="G232" s="203"/>
      <c r="H232" s="204"/>
    </row>
    <row r="233" spans="1:8">
      <c r="A233" s="189" t="s">
        <v>622</v>
      </c>
      <c r="B233" s="190"/>
      <c r="C233" s="191"/>
      <c r="D233" s="18"/>
      <c r="E233" s="19"/>
      <c r="F233" s="19"/>
      <c r="G233" s="19"/>
      <c r="H233" s="19"/>
    </row>
    <row r="234" spans="1:8">
      <c r="A234" s="175" t="s">
        <v>40</v>
      </c>
      <c r="B234" s="176"/>
      <c r="C234" s="177"/>
      <c r="D234" s="5" t="s">
        <v>41</v>
      </c>
      <c r="E234" s="6" t="s">
        <v>42</v>
      </c>
      <c r="F234" s="6" t="s">
        <v>43</v>
      </c>
      <c r="G234" s="192" t="s">
        <v>22</v>
      </c>
      <c r="H234" s="193"/>
    </row>
    <row r="235" spans="1:8">
      <c r="A235" s="20" t="s">
        <v>410</v>
      </c>
      <c r="B235" s="20" t="s">
        <v>623</v>
      </c>
      <c r="C235" s="20" t="s">
        <v>109</v>
      </c>
      <c r="D235" s="22">
        <v>980</v>
      </c>
      <c r="E235" s="36"/>
      <c r="F235" s="7" t="s">
        <v>624</v>
      </c>
      <c r="G235" s="194"/>
      <c r="H235" s="195"/>
    </row>
    <row r="236" spans="1:8">
      <c r="A236" s="20" t="s">
        <v>410</v>
      </c>
      <c r="B236" s="20" t="s">
        <v>623</v>
      </c>
      <c r="C236" s="20" t="s">
        <v>111</v>
      </c>
      <c r="D236" s="22">
        <v>180</v>
      </c>
      <c r="E236" s="36"/>
      <c r="F236" s="7" t="s">
        <v>625</v>
      </c>
      <c r="G236" s="199"/>
      <c r="H236" s="200"/>
    </row>
    <row r="237" spans="1:8">
      <c r="A237" s="20" t="s">
        <v>410</v>
      </c>
      <c r="B237" s="20" t="s">
        <v>623</v>
      </c>
      <c r="C237" s="20" t="s">
        <v>113</v>
      </c>
      <c r="D237" s="22">
        <v>420</v>
      </c>
      <c r="E237" s="36"/>
      <c r="F237" s="7" t="s">
        <v>626</v>
      </c>
      <c r="G237" s="199"/>
      <c r="H237" s="200"/>
    </row>
    <row r="238" spans="1:8">
      <c r="A238" s="20" t="s">
        <v>410</v>
      </c>
      <c r="B238" s="20" t="s">
        <v>623</v>
      </c>
      <c r="C238" s="20" t="s">
        <v>115</v>
      </c>
      <c r="D238" s="22">
        <v>450</v>
      </c>
      <c r="E238" s="36"/>
      <c r="F238" s="7" t="s">
        <v>627</v>
      </c>
      <c r="G238" s="199"/>
      <c r="H238" s="200"/>
    </row>
    <row r="239" spans="1:8">
      <c r="A239" s="20" t="s">
        <v>410</v>
      </c>
      <c r="B239" s="20" t="s">
        <v>623</v>
      </c>
      <c r="C239" s="20" t="s">
        <v>117</v>
      </c>
      <c r="D239" s="22">
        <v>500</v>
      </c>
      <c r="E239" s="36"/>
      <c r="F239" s="7" t="s">
        <v>628</v>
      </c>
      <c r="G239" s="199"/>
      <c r="H239" s="200"/>
    </row>
    <row r="240" spans="1:8">
      <c r="A240" s="20" t="s">
        <v>410</v>
      </c>
      <c r="B240" s="20" t="s">
        <v>623</v>
      </c>
      <c r="C240" s="20" t="s">
        <v>119</v>
      </c>
      <c r="D240" s="22">
        <v>520</v>
      </c>
      <c r="E240" s="36"/>
      <c r="F240" s="7" t="s">
        <v>629</v>
      </c>
      <c r="G240" s="199"/>
      <c r="H240" s="200"/>
    </row>
    <row r="241" spans="1:8">
      <c r="A241" s="44" t="s">
        <v>410</v>
      </c>
      <c r="B241" s="44" t="s">
        <v>623</v>
      </c>
      <c r="C241" s="44" t="s">
        <v>131</v>
      </c>
      <c r="D241" s="45">
        <v>410</v>
      </c>
      <c r="E241" s="46"/>
      <c r="F241" s="47" t="s">
        <v>630</v>
      </c>
      <c r="G241" s="201"/>
      <c r="H241" s="202"/>
    </row>
    <row r="242" spans="1:8">
      <c r="A242" s="178" t="s">
        <v>45</v>
      </c>
      <c r="B242" s="179"/>
      <c r="C242" s="180"/>
      <c r="D242" s="25">
        <f>SUM(D235:D241)</f>
      </c>
      <c r="E242" s="26">
        <f>SUM(E235:E241)</f>
      </c>
      <c r="F242" s="9"/>
      <c r="G242" s="203"/>
      <c r="H242" s="204"/>
    </row>
    <row r="243" spans="1:8">
      <c r="A243" s="189" t="s">
        <v>631</v>
      </c>
      <c r="B243" s="190"/>
      <c r="C243" s="191"/>
      <c r="D243" s="18"/>
      <c r="E243" s="19"/>
      <c r="F243" s="19"/>
      <c r="G243" s="19"/>
      <c r="H243" s="19"/>
    </row>
    <row r="244" spans="1:8">
      <c r="A244" s="175" t="s">
        <v>40</v>
      </c>
      <c r="B244" s="176"/>
      <c r="C244" s="177"/>
      <c r="D244" s="5" t="s">
        <v>41</v>
      </c>
      <c r="E244" s="6" t="s">
        <v>42</v>
      </c>
      <c r="F244" s="6" t="s">
        <v>43</v>
      </c>
      <c r="G244" s="192" t="s">
        <v>22</v>
      </c>
      <c r="H244" s="193"/>
    </row>
    <row r="245" spans="1:8">
      <c r="A245" s="20" t="s">
        <v>410</v>
      </c>
      <c r="B245" s="20" t="s">
        <v>632</v>
      </c>
      <c r="C245" s="20" t="s">
        <v>109</v>
      </c>
      <c r="D245" s="22">
        <v>300</v>
      </c>
      <c r="E245" s="36"/>
      <c r="F245" s="7" t="s">
        <v>633</v>
      </c>
      <c r="G245" s="194"/>
      <c r="H245" s="195"/>
    </row>
    <row r="246" spans="1:8">
      <c r="A246" s="20" t="s">
        <v>410</v>
      </c>
      <c r="B246" s="20" t="s">
        <v>632</v>
      </c>
      <c r="C246" s="20" t="s">
        <v>111</v>
      </c>
      <c r="D246" s="22">
        <v>470</v>
      </c>
      <c r="E246" s="36"/>
      <c r="F246" s="7" t="s">
        <v>634</v>
      </c>
      <c r="G246" s="199"/>
      <c r="H246" s="200"/>
    </row>
    <row r="247" spans="1:8">
      <c r="A247" s="20" t="s">
        <v>410</v>
      </c>
      <c r="B247" s="20" t="s">
        <v>632</v>
      </c>
      <c r="C247" s="20" t="s">
        <v>113</v>
      </c>
      <c r="D247" s="22">
        <v>370</v>
      </c>
      <c r="E247" s="36"/>
      <c r="F247" s="7" t="s">
        <v>635</v>
      </c>
      <c r="G247" s="199"/>
      <c r="H247" s="200"/>
    </row>
    <row r="248" spans="1:8">
      <c r="A248" s="20" t="s">
        <v>410</v>
      </c>
      <c r="B248" s="20" t="s">
        <v>632</v>
      </c>
      <c r="C248" s="20" t="s">
        <v>117</v>
      </c>
      <c r="D248" s="22">
        <v>460</v>
      </c>
      <c r="E248" s="36"/>
      <c r="F248" s="7" t="s">
        <v>636</v>
      </c>
      <c r="G248" s="199"/>
      <c r="H248" s="200"/>
    </row>
    <row r="249" spans="1:8">
      <c r="A249" s="20" t="s">
        <v>410</v>
      </c>
      <c r="B249" s="20" t="s">
        <v>632</v>
      </c>
      <c r="C249" s="20" t="s">
        <v>119</v>
      </c>
      <c r="D249" s="22">
        <v>180</v>
      </c>
      <c r="E249" s="36"/>
      <c r="F249" s="7" t="s">
        <v>637</v>
      </c>
      <c r="G249" s="199"/>
      <c r="H249" s="200"/>
    </row>
    <row r="250" spans="1:8">
      <c r="A250" s="20" t="s">
        <v>410</v>
      </c>
      <c r="B250" s="20" t="s">
        <v>632</v>
      </c>
      <c r="C250" s="20" t="s">
        <v>121</v>
      </c>
      <c r="D250" s="22">
        <v>310</v>
      </c>
      <c r="E250" s="36"/>
      <c r="F250" s="7" t="s">
        <v>638</v>
      </c>
      <c r="G250" s="199"/>
      <c r="H250" s="200"/>
    </row>
    <row r="251" spans="1:8">
      <c r="A251" s="20" t="s">
        <v>410</v>
      </c>
      <c r="B251" s="20" t="s">
        <v>632</v>
      </c>
      <c r="C251" s="20" t="s">
        <v>131</v>
      </c>
      <c r="D251" s="22">
        <v>290</v>
      </c>
      <c r="E251" s="36"/>
      <c r="F251" s="7" t="s">
        <v>639</v>
      </c>
      <c r="G251" s="199"/>
      <c r="H251" s="200"/>
    </row>
    <row r="252" spans="1:8">
      <c r="A252" s="20" t="s">
        <v>410</v>
      </c>
      <c r="B252" s="20" t="s">
        <v>632</v>
      </c>
      <c r="C252" s="20" t="s">
        <v>123</v>
      </c>
      <c r="D252" s="22">
        <v>380</v>
      </c>
      <c r="E252" s="36"/>
      <c r="F252" s="7" t="s">
        <v>640</v>
      </c>
      <c r="G252" s="199"/>
      <c r="H252" s="200"/>
    </row>
    <row r="253" spans="1:8">
      <c r="A253" s="20" t="s">
        <v>410</v>
      </c>
      <c r="B253" s="20" t="s">
        <v>632</v>
      </c>
      <c r="C253" s="20" t="s">
        <v>125</v>
      </c>
      <c r="D253" s="22">
        <v>530</v>
      </c>
      <c r="E253" s="36"/>
      <c r="F253" s="7" t="s">
        <v>641</v>
      </c>
      <c r="G253" s="199"/>
      <c r="H253" s="200"/>
    </row>
    <row r="254" spans="1:8">
      <c r="A254" s="20" t="s">
        <v>410</v>
      </c>
      <c r="B254" s="20" t="s">
        <v>632</v>
      </c>
      <c r="C254" s="20" t="s">
        <v>182</v>
      </c>
      <c r="D254" s="22">
        <v>280</v>
      </c>
      <c r="E254" s="36"/>
      <c r="F254" s="7" t="s">
        <v>642</v>
      </c>
      <c r="G254" s="199"/>
      <c r="H254" s="200"/>
    </row>
    <row r="255" spans="1:8">
      <c r="A255" s="20" t="s">
        <v>410</v>
      </c>
      <c r="B255" s="20" t="s">
        <v>632</v>
      </c>
      <c r="C255" s="20" t="s">
        <v>191</v>
      </c>
      <c r="D255" s="22">
        <v>310</v>
      </c>
      <c r="E255" s="36"/>
      <c r="F255" s="7" t="s">
        <v>643</v>
      </c>
      <c r="G255" s="199"/>
      <c r="H255" s="200"/>
    </row>
    <row r="256" spans="1:8">
      <c r="A256" s="20" t="s">
        <v>410</v>
      </c>
      <c r="B256" s="20" t="s">
        <v>632</v>
      </c>
      <c r="C256" s="20" t="s">
        <v>193</v>
      </c>
      <c r="D256" s="22">
        <v>260</v>
      </c>
      <c r="E256" s="36"/>
      <c r="F256" s="7" t="s">
        <v>644</v>
      </c>
      <c r="G256" s="199"/>
      <c r="H256" s="200"/>
    </row>
    <row r="257" spans="1:8">
      <c r="A257" s="44" t="s">
        <v>410</v>
      </c>
      <c r="B257" s="44" t="s">
        <v>632</v>
      </c>
      <c r="C257" s="44" t="s">
        <v>195</v>
      </c>
      <c r="D257" s="45">
        <v>520</v>
      </c>
      <c r="E257" s="46"/>
      <c r="F257" s="47" t="s">
        <v>645</v>
      </c>
      <c r="G257" s="201"/>
      <c r="H257" s="202"/>
    </row>
    <row r="258" spans="1:8">
      <c r="A258" s="178" t="s">
        <v>45</v>
      </c>
      <c r="B258" s="179"/>
      <c r="C258" s="180"/>
      <c r="D258" s="25">
        <f>SUM(D245:D257)</f>
      </c>
      <c r="E258" s="26">
        <f>SUM(E245:E257)</f>
      </c>
      <c r="F258" s="9"/>
      <c r="G258" s="203"/>
      <c r="H258" s="204"/>
    </row>
    <row r="259" spans="1:8">
      <c r="A259" s="196" t="s">
        <v>408</v>
      </c>
      <c r="B259" s="197"/>
      <c r="C259" s="198"/>
      <c r="D259" s="39">
        <f>SUM(D17,D26,D38,D49,D68,D86,D102,D116,D131,D149,D164,D177,D193,D205,D217,D232,D242,D258,)</f>
      </c>
      <c r="E259" s="39">
        <f>SUM(E17,E26,E38,E49,E68,E86,E102,E116,E131,E149,E164,E177,E193,E205,E217,E232,E242,E258,)</f>
      </c>
      <c r="F259" s="40"/>
      <c r="G259" s="37"/>
      <c r="H25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93">
    <mergeCell ref="A259:C259"/>
    <mergeCell ref="A6:C6"/>
    <mergeCell ref="A17:C17"/>
    <mergeCell ref="G9:H9"/>
    <mergeCell ref="G10:H10"/>
    <mergeCell ref="G17:H17"/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A18:C18"/>
    <mergeCell ref="A19:C19"/>
    <mergeCell ref="G19:H19"/>
    <mergeCell ref="G20:H20"/>
    <mergeCell ref="G21:H21"/>
    <mergeCell ref="G22:H22"/>
    <mergeCell ref="G23:H23"/>
    <mergeCell ref="G24:H24"/>
    <mergeCell ref="G25:H25"/>
    <mergeCell ref="A26:C26"/>
    <mergeCell ref="G26:H26"/>
    <mergeCell ref="A27:C27"/>
    <mergeCell ref="A28:C28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A38:C38"/>
    <mergeCell ref="G38:H38"/>
    <mergeCell ref="A39:C39"/>
    <mergeCell ref="A40:C40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A49:C49"/>
    <mergeCell ref="G49:H49"/>
    <mergeCell ref="A50:C50"/>
    <mergeCell ref="A51:C51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A68:C68"/>
    <mergeCell ref="G68:H68"/>
    <mergeCell ref="A69:C69"/>
    <mergeCell ref="A70:C70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A86:C86"/>
    <mergeCell ref="G86:H86"/>
    <mergeCell ref="A87:C87"/>
    <mergeCell ref="A88:C88"/>
    <mergeCell ref="G88:H88"/>
    <mergeCell ref="G89:H89"/>
    <mergeCell ref="G90:H90"/>
    <mergeCell ref="G91:H91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A102:C102"/>
    <mergeCell ref="G102:H102"/>
    <mergeCell ref="A103:C103"/>
    <mergeCell ref="A104:C104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A116:C116"/>
    <mergeCell ref="G116:H116"/>
    <mergeCell ref="A117:C117"/>
    <mergeCell ref="A118:C118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A131:C131"/>
    <mergeCell ref="G131:H131"/>
    <mergeCell ref="A132:C132"/>
    <mergeCell ref="A133:C133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A149:C149"/>
    <mergeCell ref="G149:H149"/>
    <mergeCell ref="A150:C150"/>
    <mergeCell ref="A151:C151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A164:C164"/>
    <mergeCell ref="G164:H164"/>
    <mergeCell ref="A165:C165"/>
    <mergeCell ref="A166:C166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A177:C177"/>
    <mergeCell ref="G177:H177"/>
    <mergeCell ref="A178:C178"/>
    <mergeCell ref="A179:C179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G191:H191"/>
    <mergeCell ref="G192:H192"/>
    <mergeCell ref="A193:C193"/>
    <mergeCell ref="G193:H193"/>
    <mergeCell ref="A194:C194"/>
    <mergeCell ref="A195:C195"/>
    <mergeCell ref="G195:H195"/>
    <mergeCell ref="G196:H196"/>
    <mergeCell ref="G197:H197"/>
    <mergeCell ref="G198:H198"/>
    <mergeCell ref="G199:H199"/>
    <mergeCell ref="G200:H200"/>
    <mergeCell ref="G201:H201"/>
    <mergeCell ref="G202:H202"/>
    <mergeCell ref="G203:H203"/>
    <mergeCell ref="G204:H204"/>
    <mergeCell ref="A205:C205"/>
    <mergeCell ref="G205:H205"/>
    <mergeCell ref="A206:C206"/>
    <mergeCell ref="A207:C207"/>
    <mergeCell ref="G207:H207"/>
    <mergeCell ref="G208:H208"/>
    <mergeCell ref="G209:H209"/>
    <mergeCell ref="G210:H210"/>
    <mergeCell ref="G211:H211"/>
    <mergeCell ref="G212:H212"/>
    <mergeCell ref="G213:H213"/>
    <mergeCell ref="G214:H214"/>
    <mergeCell ref="G215:H215"/>
    <mergeCell ref="G216:H216"/>
    <mergeCell ref="A217:C217"/>
    <mergeCell ref="G217:H217"/>
    <mergeCell ref="A218:C218"/>
    <mergeCell ref="A219:C219"/>
    <mergeCell ref="G219:H219"/>
    <mergeCell ref="G220:H220"/>
    <mergeCell ref="G221:H221"/>
    <mergeCell ref="G222:H222"/>
    <mergeCell ref="G223:H223"/>
    <mergeCell ref="G224:H224"/>
    <mergeCell ref="G225:H225"/>
    <mergeCell ref="G226:H226"/>
    <mergeCell ref="G227:H227"/>
    <mergeCell ref="G228:H228"/>
    <mergeCell ref="G229:H229"/>
    <mergeCell ref="G230:H230"/>
    <mergeCell ref="G231:H231"/>
    <mergeCell ref="A232:C232"/>
    <mergeCell ref="G232:H232"/>
    <mergeCell ref="A233:C233"/>
    <mergeCell ref="A234:C234"/>
    <mergeCell ref="G234:H234"/>
    <mergeCell ref="G235:H235"/>
    <mergeCell ref="G236:H236"/>
    <mergeCell ref="G237:H237"/>
    <mergeCell ref="G238:H238"/>
    <mergeCell ref="G239:H239"/>
    <mergeCell ref="G240:H240"/>
    <mergeCell ref="G241:H241"/>
    <mergeCell ref="A242:C242"/>
    <mergeCell ref="G242:H242"/>
    <mergeCell ref="A243:C243"/>
    <mergeCell ref="A244:C244"/>
    <mergeCell ref="G244:H244"/>
    <mergeCell ref="G245:H245"/>
    <mergeCell ref="G246:H246"/>
    <mergeCell ref="G247:H247"/>
    <mergeCell ref="G248:H248"/>
    <mergeCell ref="G249:H249"/>
    <mergeCell ref="G250:H250"/>
    <mergeCell ref="G251:H251"/>
    <mergeCell ref="G252:H252"/>
    <mergeCell ref="G253:H253"/>
    <mergeCell ref="G254:H254"/>
    <mergeCell ref="G255:H255"/>
    <mergeCell ref="G256:H256"/>
    <mergeCell ref="G257:H257"/>
    <mergeCell ref="A258:C258"/>
    <mergeCell ref="G258:H258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bbe68-2166-417d-b58a-0973569bc083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646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E76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647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192" t="s">
        <v>22</v>
      </c>
      <c r="H7" s="193"/>
    </row>
    <row r="8" spans="1:8">
      <c r="A8" s="20" t="s">
        <v>648</v>
      </c>
      <c r="B8" s="20" t="s">
        <v>649</v>
      </c>
      <c r="C8" s="20" t="s">
        <v>109</v>
      </c>
      <c r="D8" s="22">
        <v>720</v>
      </c>
      <c r="E8" s="36"/>
      <c r="F8" s="7" t="s">
        <v>650</v>
      </c>
      <c r="G8" s="194"/>
      <c r="H8" s="195"/>
    </row>
    <row r="9" spans="1:8">
      <c r="A9" s="20" t="s">
        <v>648</v>
      </c>
      <c r="B9" s="20" t="s">
        <v>649</v>
      </c>
      <c r="C9" s="20" t="s">
        <v>111</v>
      </c>
      <c r="D9" s="22">
        <v>420</v>
      </c>
      <c r="E9" s="36"/>
      <c r="F9" s="7" t="s">
        <v>651</v>
      </c>
      <c r="G9" s="199"/>
      <c r="H9" s="200"/>
    </row>
    <row r="10" spans="1:8">
      <c r="A10" s="44" t="s">
        <v>648</v>
      </c>
      <c r="B10" s="44" t="s">
        <v>649</v>
      </c>
      <c r="C10" s="44" t="s">
        <v>113</v>
      </c>
      <c r="D10" s="45">
        <v>290</v>
      </c>
      <c r="E10" s="46"/>
      <c r="F10" s="47" t="s">
        <v>652</v>
      </c>
      <c r="G10" s="201"/>
      <c r="H10" s="202"/>
    </row>
    <row r="11" spans="1:8">
      <c r="A11" s="20" t="s">
        <v>648</v>
      </c>
      <c r="B11" s="20" t="s">
        <v>649</v>
      </c>
      <c r="C11" s="20" t="s">
        <v>115</v>
      </c>
      <c r="D11" s="22">
        <v>320</v>
      </c>
      <c r="E11" s="36"/>
      <c r="F11" s="7" t="s">
        <v>653</v>
      </c>
      <c r="G11" s="199"/>
      <c r="H11" s="200"/>
    </row>
    <row r="12" spans="1:8">
      <c r="A12" s="20" t="s">
        <v>648</v>
      </c>
      <c r="B12" s="20" t="s">
        <v>649</v>
      </c>
      <c r="C12" s="20" t="s">
        <v>117</v>
      </c>
      <c r="D12" s="22">
        <v>360</v>
      </c>
      <c r="E12" s="36"/>
      <c r="F12" s="7" t="s">
        <v>654</v>
      </c>
      <c r="G12" s="199"/>
      <c r="H12" s="200"/>
    </row>
    <row r="13" spans="1:8">
      <c r="A13" s="20" t="s">
        <v>648</v>
      </c>
      <c r="B13" s="20" t="s">
        <v>649</v>
      </c>
      <c r="C13" s="20" t="s">
        <v>119</v>
      </c>
      <c r="D13" s="22">
        <v>380</v>
      </c>
      <c r="E13" s="36"/>
      <c r="F13" s="7" t="s">
        <v>655</v>
      </c>
      <c r="G13" s="199"/>
      <c r="H13" s="200"/>
    </row>
    <row r="14" spans="1:8">
      <c r="A14" s="20" t="s">
        <v>648</v>
      </c>
      <c r="B14" s="20" t="s">
        <v>649</v>
      </c>
      <c r="C14" s="20" t="s">
        <v>121</v>
      </c>
      <c r="D14" s="22">
        <v>450</v>
      </c>
      <c r="E14" s="36"/>
      <c r="F14" s="7" t="s">
        <v>656</v>
      </c>
      <c r="G14" s="199"/>
      <c r="H14" s="200"/>
    </row>
    <row r="15" spans="1:8">
      <c r="A15" s="20" t="s">
        <v>648</v>
      </c>
      <c r="B15" s="20" t="s">
        <v>649</v>
      </c>
      <c r="C15" s="20" t="s">
        <v>131</v>
      </c>
      <c r="D15" s="22">
        <v>560</v>
      </c>
      <c r="E15" s="36"/>
      <c r="F15" s="7" t="s">
        <v>657</v>
      </c>
      <c r="G15" s="199"/>
      <c r="H15" s="200"/>
    </row>
    <row r="16" spans="1:8">
      <c r="A16" s="20" t="s">
        <v>648</v>
      </c>
      <c r="B16" s="20" t="s">
        <v>649</v>
      </c>
      <c r="C16" s="20" t="s">
        <v>123</v>
      </c>
      <c r="D16" s="22">
        <v>510</v>
      </c>
      <c r="E16" s="36"/>
      <c r="F16" s="7" t="s">
        <v>658</v>
      </c>
      <c r="G16" s="199"/>
      <c r="H16" s="200"/>
    </row>
    <row r="17" spans="1:8">
      <c r="A17" s="20" t="s">
        <v>648</v>
      </c>
      <c r="B17" s="20" t="s">
        <v>649</v>
      </c>
      <c r="C17" s="20" t="s">
        <v>125</v>
      </c>
      <c r="D17" s="22">
        <v>650</v>
      </c>
      <c r="E17" s="36"/>
      <c r="F17" s="7" t="s">
        <v>659</v>
      </c>
      <c r="G17" s="199"/>
      <c r="H17" s="200"/>
    </row>
    <row r="18" spans="1:8">
      <c r="A18" s="178" t="s">
        <v>45</v>
      </c>
      <c r="B18" s="179"/>
      <c r="C18" s="180"/>
      <c r="D18" s="25">
        <f>SUM(D8:D17)</f>
      </c>
      <c r="E18" s="26">
        <f>SUM(E8:E17)</f>
      </c>
      <c r="F18" s="9"/>
      <c r="G18" s="203"/>
      <c r="H18" s="204"/>
    </row>
    <row r="19" spans="1:8">
      <c r="A19" s="189" t="s">
        <v>660</v>
      </c>
      <c r="B19" s="190"/>
      <c r="C19" s="191"/>
      <c r="D19" s="18"/>
      <c r="E19" s="19"/>
      <c r="F19" s="19"/>
      <c r="G19" s="19"/>
      <c r="H19" s="19"/>
    </row>
    <row r="20" spans="1:8">
      <c r="A20" s="175" t="s">
        <v>40</v>
      </c>
      <c r="B20" s="176"/>
      <c r="C20" s="177"/>
      <c r="D20" s="5" t="s">
        <v>41</v>
      </c>
      <c r="E20" s="6" t="s">
        <v>42</v>
      </c>
      <c r="F20" s="6" t="s">
        <v>43</v>
      </c>
      <c r="G20" s="192" t="s">
        <v>22</v>
      </c>
      <c r="H20" s="193"/>
    </row>
    <row r="21" spans="1:8">
      <c r="A21" s="20" t="s">
        <v>648</v>
      </c>
      <c r="B21" s="20" t="s">
        <v>661</v>
      </c>
      <c r="C21" s="20" t="s">
        <v>109</v>
      </c>
      <c r="D21" s="22">
        <v>420</v>
      </c>
      <c r="E21" s="36"/>
      <c r="F21" s="7" t="s">
        <v>662</v>
      </c>
      <c r="G21" s="194"/>
      <c r="H21" s="195"/>
    </row>
    <row r="22" spans="1:8">
      <c r="A22" s="20" t="s">
        <v>648</v>
      </c>
      <c r="B22" s="20" t="s">
        <v>661</v>
      </c>
      <c r="C22" s="20" t="s">
        <v>111</v>
      </c>
      <c r="D22" s="22">
        <v>380</v>
      </c>
      <c r="E22" s="36"/>
      <c r="F22" s="7" t="s">
        <v>663</v>
      </c>
      <c r="G22" s="199"/>
      <c r="H22" s="200"/>
    </row>
    <row r="23" spans="1:8">
      <c r="A23" s="20" t="s">
        <v>648</v>
      </c>
      <c r="B23" s="20" t="s">
        <v>661</v>
      </c>
      <c r="C23" s="20" t="s">
        <v>113</v>
      </c>
      <c r="D23" s="22">
        <v>330</v>
      </c>
      <c r="E23" s="36"/>
      <c r="F23" s="7" t="s">
        <v>664</v>
      </c>
      <c r="G23" s="199"/>
      <c r="H23" s="200"/>
    </row>
    <row r="24" spans="1:8">
      <c r="A24" s="20" t="s">
        <v>648</v>
      </c>
      <c r="B24" s="20" t="s">
        <v>661</v>
      </c>
      <c r="C24" s="20" t="s">
        <v>115</v>
      </c>
      <c r="D24" s="22">
        <v>570</v>
      </c>
      <c r="E24" s="36"/>
      <c r="F24" s="7" t="s">
        <v>665</v>
      </c>
      <c r="G24" s="199"/>
      <c r="H24" s="200"/>
    </row>
    <row r="25" spans="1:8">
      <c r="A25" s="20" t="s">
        <v>648</v>
      </c>
      <c r="B25" s="20" t="s">
        <v>661</v>
      </c>
      <c r="C25" s="20" t="s">
        <v>117</v>
      </c>
      <c r="D25" s="22">
        <v>410</v>
      </c>
      <c r="E25" s="36"/>
      <c r="F25" s="7" t="s">
        <v>666</v>
      </c>
      <c r="G25" s="199"/>
      <c r="H25" s="200"/>
    </row>
    <row r="26" spans="1:8">
      <c r="A26" s="20" t="s">
        <v>648</v>
      </c>
      <c r="B26" s="20" t="s">
        <v>661</v>
      </c>
      <c r="C26" s="20" t="s">
        <v>119</v>
      </c>
      <c r="D26" s="22">
        <v>420</v>
      </c>
      <c r="E26" s="36"/>
      <c r="F26" s="7" t="s">
        <v>667</v>
      </c>
      <c r="G26" s="199"/>
      <c r="H26" s="200"/>
    </row>
    <row r="27" spans="1:8">
      <c r="A27" s="20" t="s">
        <v>648</v>
      </c>
      <c r="B27" s="20" t="s">
        <v>661</v>
      </c>
      <c r="C27" s="20" t="s">
        <v>121</v>
      </c>
      <c r="D27" s="22">
        <v>610</v>
      </c>
      <c r="E27" s="36"/>
      <c r="F27" s="7" t="s">
        <v>668</v>
      </c>
      <c r="G27" s="199"/>
      <c r="H27" s="200"/>
    </row>
    <row r="28" spans="1:8">
      <c r="A28" s="20" t="s">
        <v>648</v>
      </c>
      <c r="B28" s="20" t="s">
        <v>661</v>
      </c>
      <c r="C28" s="20" t="s">
        <v>131</v>
      </c>
      <c r="D28" s="22">
        <v>600</v>
      </c>
      <c r="E28" s="36"/>
      <c r="F28" s="7" t="s">
        <v>669</v>
      </c>
      <c r="G28" s="199"/>
      <c r="H28" s="200"/>
    </row>
    <row r="29" spans="1:8">
      <c r="A29" s="44" t="s">
        <v>648</v>
      </c>
      <c r="B29" s="44" t="s">
        <v>661</v>
      </c>
      <c r="C29" s="44" t="s">
        <v>123</v>
      </c>
      <c r="D29" s="45">
        <v>600</v>
      </c>
      <c r="E29" s="46"/>
      <c r="F29" s="47" t="s">
        <v>670</v>
      </c>
      <c r="G29" s="201"/>
      <c r="H29" s="202"/>
    </row>
    <row r="30" spans="1:8">
      <c r="A30" s="178" t="s">
        <v>45</v>
      </c>
      <c r="B30" s="179"/>
      <c r="C30" s="180"/>
      <c r="D30" s="25">
        <f>SUM(D21:D29)</f>
      </c>
      <c r="E30" s="26">
        <f>SUM(E21:E29)</f>
      </c>
      <c r="F30" s="9"/>
      <c r="G30" s="203"/>
      <c r="H30" s="204"/>
    </row>
    <row r="31" spans="1:8">
      <c r="A31" s="189" t="s">
        <v>671</v>
      </c>
      <c r="B31" s="190"/>
      <c r="C31" s="191"/>
      <c r="D31" s="18"/>
      <c r="E31" s="19"/>
      <c r="F31" s="19"/>
      <c r="G31" s="19"/>
      <c r="H31" s="19"/>
    </row>
    <row r="32" spans="1:8">
      <c r="A32" s="175" t="s">
        <v>40</v>
      </c>
      <c r="B32" s="176"/>
      <c r="C32" s="177"/>
      <c r="D32" s="5" t="s">
        <v>41</v>
      </c>
      <c r="E32" s="6" t="s">
        <v>42</v>
      </c>
      <c r="F32" s="6" t="s">
        <v>43</v>
      </c>
      <c r="G32" s="192" t="s">
        <v>22</v>
      </c>
      <c r="H32" s="193"/>
    </row>
    <row r="33" spans="1:8">
      <c r="A33" s="20" t="s">
        <v>648</v>
      </c>
      <c r="B33" s="20" t="s">
        <v>672</v>
      </c>
      <c r="C33" s="20" t="s">
        <v>109</v>
      </c>
      <c r="D33" s="22">
        <v>630</v>
      </c>
      <c r="E33" s="36"/>
      <c r="F33" s="7" t="s">
        <v>673</v>
      </c>
      <c r="G33" s="194"/>
      <c r="H33" s="195"/>
    </row>
    <row r="34" spans="1:8">
      <c r="A34" s="20" t="s">
        <v>648</v>
      </c>
      <c r="B34" s="20" t="s">
        <v>672</v>
      </c>
      <c r="C34" s="20" t="s">
        <v>111</v>
      </c>
      <c r="D34" s="22">
        <v>910</v>
      </c>
      <c r="E34" s="36"/>
      <c r="F34" s="7" t="s">
        <v>674</v>
      </c>
      <c r="G34" s="199"/>
      <c r="H34" s="200"/>
    </row>
    <row r="35" spans="1:8">
      <c r="A35" s="20" t="s">
        <v>648</v>
      </c>
      <c r="B35" s="20" t="s">
        <v>672</v>
      </c>
      <c r="C35" s="20" t="s">
        <v>113</v>
      </c>
      <c r="D35" s="22">
        <v>390</v>
      </c>
      <c r="E35" s="36"/>
      <c r="F35" s="7" t="s">
        <v>675</v>
      </c>
      <c r="G35" s="199"/>
      <c r="H35" s="200"/>
    </row>
    <row r="36" spans="1:8">
      <c r="A36" s="20" t="s">
        <v>648</v>
      </c>
      <c r="B36" s="20" t="s">
        <v>672</v>
      </c>
      <c r="C36" s="20" t="s">
        <v>115</v>
      </c>
      <c r="D36" s="22">
        <v>320</v>
      </c>
      <c r="E36" s="36"/>
      <c r="F36" s="7" t="s">
        <v>676</v>
      </c>
      <c r="G36" s="199"/>
      <c r="H36" s="200"/>
    </row>
    <row r="37" spans="1:8">
      <c r="A37" s="20" t="s">
        <v>648</v>
      </c>
      <c r="B37" s="20" t="s">
        <v>672</v>
      </c>
      <c r="C37" s="20" t="s">
        <v>117</v>
      </c>
      <c r="D37" s="22">
        <v>390</v>
      </c>
      <c r="E37" s="36"/>
      <c r="F37" s="7" t="s">
        <v>677</v>
      </c>
      <c r="G37" s="199"/>
      <c r="H37" s="200"/>
    </row>
    <row r="38" spans="1:8">
      <c r="A38" s="20" t="s">
        <v>648</v>
      </c>
      <c r="B38" s="20" t="s">
        <v>672</v>
      </c>
      <c r="C38" s="20" t="s">
        <v>119</v>
      </c>
      <c r="D38" s="22">
        <v>500</v>
      </c>
      <c r="E38" s="36"/>
      <c r="F38" s="7" t="s">
        <v>678</v>
      </c>
      <c r="G38" s="199"/>
      <c r="H38" s="200"/>
    </row>
    <row r="39" spans="1:8">
      <c r="A39" s="20" t="s">
        <v>648</v>
      </c>
      <c r="B39" s="20" t="s">
        <v>672</v>
      </c>
      <c r="C39" s="20" t="s">
        <v>121</v>
      </c>
      <c r="D39" s="22">
        <v>430</v>
      </c>
      <c r="E39" s="36"/>
      <c r="F39" s="7" t="s">
        <v>679</v>
      </c>
      <c r="G39" s="199"/>
      <c r="H39" s="200"/>
    </row>
    <row r="40" spans="1:8">
      <c r="A40" s="44" t="s">
        <v>648</v>
      </c>
      <c r="B40" s="44" t="s">
        <v>672</v>
      </c>
      <c r="C40" s="44" t="s">
        <v>131</v>
      </c>
      <c r="D40" s="45">
        <v>460</v>
      </c>
      <c r="E40" s="46"/>
      <c r="F40" s="47" t="s">
        <v>680</v>
      </c>
      <c r="G40" s="201"/>
      <c r="H40" s="202"/>
    </row>
    <row r="41" spans="1:8">
      <c r="A41" s="178" t="s">
        <v>45</v>
      </c>
      <c r="B41" s="179"/>
      <c r="C41" s="180"/>
      <c r="D41" s="25">
        <f>SUM(D33:D40)</f>
      </c>
      <c r="E41" s="26">
        <f>SUM(E33:E40)</f>
      </c>
      <c r="F41" s="9"/>
      <c r="G41" s="203"/>
      <c r="H41" s="204"/>
    </row>
    <row r="42" spans="1:8">
      <c r="A42" s="189" t="s">
        <v>681</v>
      </c>
      <c r="B42" s="190"/>
      <c r="C42" s="191"/>
      <c r="D42" s="18"/>
      <c r="E42" s="19"/>
      <c r="F42" s="19"/>
      <c r="G42" s="19"/>
      <c r="H42" s="19"/>
    </row>
    <row r="43" spans="1:8">
      <c r="A43" s="175" t="s">
        <v>40</v>
      </c>
      <c r="B43" s="176"/>
      <c r="C43" s="177"/>
      <c r="D43" s="5" t="s">
        <v>41</v>
      </c>
      <c r="E43" s="6" t="s">
        <v>42</v>
      </c>
      <c r="F43" s="6" t="s">
        <v>43</v>
      </c>
      <c r="G43" s="192" t="s">
        <v>22</v>
      </c>
      <c r="H43" s="193"/>
    </row>
    <row r="44" spans="1:8">
      <c r="A44" s="20" t="s">
        <v>648</v>
      </c>
      <c r="B44" s="20" t="s">
        <v>682</v>
      </c>
      <c r="C44" s="20" t="s">
        <v>109</v>
      </c>
      <c r="D44" s="22">
        <v>350</v>
      </c>
      <c r="E44" s="36"/>
      <c r="F44" s="7" t="s">
        <v>683</v>
      </c>
      <c r="G44" s="194"/>
      <c r="H44" s="195"/>
    </row>
    <row r="45" spans="1:8">
      <c r="A45" s="20" t="s">
        <v>648</v>
      </c>
      <c r="B45" s="20" t="s">
        <v>682</v>
      </c>
      <c r="C45" s="20" t="s">
        <v>111</v>
      </c>
      <c r="D45" s="22">
        <v>360</v>
      </c>
      <c r="E45" s="36"/>
      <c r="F45" s="7" t="s">
        <v>684</v>
      </c>
      <c r="G45" s="199"/>
      <c r="H45" s="200"/>
    </row>
    <row r="46" spans="1:8">
      <c r="A46" s="20" t="s">
        <v>648</v>
      </c>
      <c r="B46" s="20" t="s">
        <v>682</v>
      </c>
      <c r="C46" s="20" t="s">
        <v>113</v>
      </c>
      <c r="D46" s="22">
        <v>540</v>
      </c>
      <c r="E46" s="36"/>
      <c r="F46" s="7" t="s">
        <v>685</v>
      </c>
      <c r="G46" s="199"/>
      <c r="H46" s="200"/>
    </row>
    <row r="47" spans="1:8">
      <c r="A47" s="20" t="s">
        <v>648</v>
      </c>
      <c r="B47" s="20" t="s">
        <v>682</v>
      </c>
      <c r="C47" s="20" t="s">
        <v>115</v>
      </c>
      <c r="D47" s="22">
        <v>460</v>
      </c>
      <c r="E47" s="36"/>
      <c r="F47" s="7" t="s">
        <v>686</v>
      </c>
      <c r="G47" s="199"/>
      <c r="H47" s="200"/>
    </row>
    <row r="48" spans="1:8">
      <c r="A48" s="20" t="s">
        <v>648</v>
      </c>
      <c r="B48" s="20" t="s">
        <v>682</v>
      </c>
      <c r="C48" s="20" t="s">
        <v>117</v>
      </c>
      <c r="D48" s="22">
        <v>370</v>
      </c>
      <c r="E48" s="36"/>
      <c r="F48" s="7" t="s">
        <v>687</v>
      </c>
      <c r="G48" s="199"/>
      <c r="H48" s="200"/>
    </row>
    <row r="49" spans="1:8">
      <c r="A49" s="20" t="s">
        <v>648</v>
      </c>
      <c r="B49" s="20" t="s">
        <v>682</v>
      </c>
      <c r="C49" s="20" t="s">
        <v>119</v>
      </c>
      <c r="D49" s="22">
        <v>510</v>
      </c>
      <c r="E49" s="36"/>
      <c r="F49" s="7" t="s">
        <v>688</v>
      </c>
      <c r="G49" s="199"/>
      <c r="H49" s="200"/>
    </row>
    <row r="50" spans="1:8">
      <c r="A50" s="20" t="s">
        <v>648</v>
      </c>
      <c r="B50" s="20" t="s">
        <v>682</v>
      </c>
      <c r="C50" s="20" t="s">
        <v>121</v>
      </c>
      <c r="D50" s="22">
        <v>410</v>
      </c>
      <c r="E50" s="36"/>
      <c r="F50" s="7" t="s">
        <v>689</v>
      </c>
      <c r="G50" s="199"/>
      <c r="H50" s="200"/>
    </row>
    <row r="51" spans="1:8">
      <c r="A51" s="20" t="s">
        <v>648</v>
      </c>
      <c r="B51" s="20" t="s">
        <v>682</v>
      </c>
      <c r="C51" s="20" t="s">
        <v>131</v>
      </c>
      <c r="D51" s="22">
        <v>270</v>
      </c>
      <c r="E51" s="36"/>
      <c r="F51" s="7" t="s">
        <v>690</v>
      </c>
      <c r="G51" s="199"/>
      <c r="H51" s="200"/>
    </row>
    <row r="52" spans="1:8">
      <c r="A52" s="20" t="s">
        <v>648</v>
      </c>
      <c r="B52" s="20" t="s">
        <v>682</v>
      </c>
      <c r="C52" s="20" t="s">
        <v>123</v>
      </c>
      <c r="D52" s="22">
        <v>320</v>
      </c>
      <c r="E52" s="36"/>
      <c r="F52" s="7" t="s">
        <v>691</v>
      </c>
      <c r="G52" s="199"/>
      <c r="H52" s="200"/>
    </row>
    <row r="53" spans="1:8">
      <c r="A53" s="44" t="s">
        <v>648</v>
      </c>
      <c r="B53" s="44" t="s">
        <v>682</v>
      </c>
      <c r="C53" s="44" t="s">
        <v>125</v>
      </c>
      <c r="D53" s="45">
        <v>650</v>
      </c>
      <c r="E53" s="46"/>
      <c r="F53" s="47" t="s">
        <v>692</v>
      </c>
      <c r="G53" s="201"/>
      <c r="H53" s="202"/>
    </row>
    <row r="54" spans="1:8">
      <c r="A54" s="178" t="s">
        <v>45</v>
      </c>
      <c r="B54" s="179"/>
      <c r="C54" s="180"/>
      <c r="D54" s="25">
        <f>SUM(D44:D53)</f>
      </c>
      <c r="E54" s="26">
        <f>SUM(E44:E53)</f>
      </c>
      <c r="F54" s="9"/>
      <c r="G54" s="203"/>
      <c r="H54" s="204"/>
    </row>
    <row r="55" spans="1:8">
      <c r="A55" s="189" t="s">
        <v>693</v>
      </c>
      <c r="B55" s="190"/>
      <c r="C55" s="191"/>
      <c r="D55" s="18"/>
      <c r="E55" s="19"/>
      <c r="F55" s="19"/>
      <c r="G55" s="19"/>
      <c r="H55" s="19"/>
    </row>
    <row r="56" spans="1:8">
      <c r="A56" s="175" t="s">
        <v>40</v>
      </c>
      <c r="B56" s="176"/>
      <c r="C56" s="177"/>
      <c r="D56" s="5" t="s">
        <v>41</v>
      </c>
      <c r="E56" s="6" t="s">
        <v>42</v>
      </c>
      <c r="F56" s="6" t="s">
        <v>43</v>
      </c>
      <c r="G56" s="192" t="s">
        <v>22</v>
      </c>
      <c r="H56" s="193"/>
    </row>
    <row r="57" spans="1:8">
      <c r="A57" s="20" t="s">
        <v>648</v>
      </c>
      <c r="B57" s="20" t="s">
        <v>694</v>
      </c>
      <c r="C57" s="20" t="s">
        <v>111</v>
      </c>
      <c r="D57" s="22">
        <v>580</v>
      </c>
      <c r="E57" s="36"/>
      <c r="F57" s="7" t="s">
        <v>695</v>
      </c>
      <c r="G57" s="194"/>
      <c r="H57" s="195"/>
    </row>
    <row r="58" spans="1:8">
      <c r="A58" s="20" t="s">
        <v>648</v>
      </c>
      <c r="B58" s="20" t="s">
        <v>694</v>
      </c>
      <c r="C58" s="20" t="s">
        <v>119</v>
      </c>
      <c r="D58" s="22">
        <v>420</v>
      </c>
      <c r="E58" s="36"/>
      <c r="F58" s="7" t="s">
        <v>696</v>
      </c>
      <c r="G58" s="199"/>
      <c r="H58" s="200"/>
    </row>
    <row r="59" spans="1:8">
      <c r="A59" s="20" t="s">
        <v>648</v>
      </c>
      <c r="B59" s="20" t="s">
        <v>694</v>
      </c>
      <c r="C59" s="20" t="s">
        <v>131</v>
      </c>
      <c r="D59" s="22">
        <v>390</v>
      </c>
      <c r="E59" s="36"/>
      <c r="F59" s="7" t="s">
        <v>697</v>
      </c>
      <c r="G59" s="199"/>
      <c r="H59" s="200"/>
    </row>
    <row r="60" spans="1:8">
      <c r="A60" s="20" t="s">
        <v>648</v>
      </c>
      <c r="B60" s="20" t="s">
        <v>694</v>
      </c>
      <c r="C60" s="20" t="s">
        <v>123</v>
      </c>
      <c r="D60" s="22">
        <v>480</v>
      </c>
      <c r="E60" s="36"/>
      <c r="F60" s="7" t="s">
        <v>698</v>
      </c>
      <c r="G60" s="199"/>
      <c r="H60" s="200"/>
    </row>
    <row r="61" spans="1:8">
      <c r="A61" s="44" t="s">
        <v>648</v>
      </c>
      <c r="B61" s="44" t="s">
        <v>694</v>
      </c>
      <c r="C61" s="44" t="s">
        <v>125</v>
      </c>
      <c r="D61" s="45">
        <v>290</v>
      </c>
      <c r="E61" s="46"/>
      <c r="F61" s="47" t="s">
        <v>699</v>
      </c>
      <c r="G61" s="201"/>
      <c r="H61" s="202"/>
    </row>
    <row r="62" spans="1:8">
      <c r="A62" s="178" t="s">
        <v>45</v>
      </c>
      <c r="B62" s="179"/>
      <c r="C62" s="180"/>
      <c r="D62" s="25">
        <f>SUM(D57:D61)</f>
      </c>
      <c r="E62" s="26">
        <f>SUM(E57:E61)</f>
      </c>
      <c r="F62" s="9"/>
      <c r="G62" s="203"/>
      <c r="H62" s="204"/>
    </row>
    <row r="63" spans="1:8">
      <c r="A63" s="189" t="s">
        <v>700</v>
      </c>
      <c r="B63" s="190"/>
      <c r="C63" s="191"/>
      <c r="D63" s="18"/>
      <c r="E63" s="19"/>
      <c r="F63" s="19"/>
      <c r="G63" s="19"/>
      <c r="H63" s="19"/>
    </row>
    <row r="64" spans="1:8">
      <c r="A64" s="175" t="s">
        <v>40</v>
      </c>
      <c r="B64" s="176"/>
      <c r="C64" s="177"/>
      <c r="D64" s="5" t="s">
        <v>41</v>
      </c>
      <c r="E64" s="6" t="s">
        <v>42</v>
      </c>
      <c r="F64" s="6" t="s">
        <v>43</v>
      </c>
      <c r="G64" s="192" t="s">
        <v>22</v>
      </c>
      <c r="H64" s="193"/>
    </row>
    <row r="65" spans="1:8">
      <c r="A65" s="20" t="s">
        <v>648</v>
      </c>
      <c r="B65" s="20" t="s">
        <v>701</v>
      </c>
      <c r="C65" s="20" t="s">
        <v>109</v>
      </c>
      <c r="D65" s="22">
        <v>390</v>
      </c>
      <c r="E65" s="36"/>
      <c r="F65" s="7" t="s">
        <v>702</v>
      </c>
      <c r="G65" s="194"/>
      <c r="H65" s="195"/>
    </row>
    <row r="66" spans="1:8">
      <c r="A66" s="20" t="s">
        <v>648</v>
      </c>
      <c r="B66" s="20" t="s">
        <v>701</v>
      </c>
      <c r="C66" s="20" t="s">
        <v>111</v>
      </c>
      <c r="D66" s="22">
        <v>490</v>
      </c>
      <c r="E66" s="36"/>
      <c r="F66" s="7" t="s">
        <v>703</v>
      </c>
      <c r="G66" s="199"/>
      <c r="H66" s="200"/>
    </row>
    <row r="67" spans="1:8">
      <c r="A67" s="20" t="s">
        <v>648</v>
      </c>
      <c r="B67" s="20" t="s">
        <v>701</v>
      </c>
      <c r="C67" s="20" t="s">
        <v>113</v>
      </c>
      <c r="D67" s="22">
        <v>400</v>
      </c>
      <c r="E67" s="36"/>
      <c r="F67" s="7" t="s">
        <v>704</v>
      </c>
      <c r="G67" s="199"/>
      <c r="H67" s="200"/>
    </row>
    <row r="68" spans="1:8">
      <c r="A68" s="20" t="s">
        <v>648</v>
      </c>
      <c r="B68" s="20" t="s">
        <v>701</v>
      </c>
      <c r="C68" s="20" t="s">
        <v>115</v>
      </c>
      <c r="D68" s="22">
        <v>520</v>
      </c>
      <c r="E68" s="36"/>
      <c r="F68" s="7" t="s">
        <v>705</v>
      </c>
      <c r="G68" s="199"/>
      <c r="H68" s="200"/>
    </row>
    <row r="69" spans="1:8">
      <c r="A69" s="20" t="s">
        <v>648</v>
      </c>
      <c r="B69" s="20" t="s">
        <v>701</v>
      </c>
      <c r="C69" s="20" t="s">
        <v>117</v>
      </c>
      <c r="D69" s="22">
        <v>490</v>
      </c>
      <c r="E69" s="36"/>
      <c r="F69" s="7" t="s">
        <v>706</v>
      </c>
      <c r="G69" s="199"/>
      <c r="H69" s="200"/>
    </row>
    <row r="70" spans="1:8">
      <c r="A70" s="20" t="s">
        <v>648</v>
      </c>
      <c r="B70" s="20" t="s">
        <v>701</v>
      </c>
      <c r="C70" s="20" t="s">
        <v>119</v>
      </c>
      <c r="D70" s="22">
        <v>250</v>
      </c>
      <c r="E70" s="36"/>
      <c r="F70" s="7" t="s">
        <v>707</v>
      </c>
      <c r="G70" s="199"/>
      <c r="H70" s="200"/>
    </row>
    <row r="71" spans="1:8">
      <c r="A71" s="20" t="s">
        <v>648</v>
      </c>
      <c r="B71" s="20" t="s">
        <v>701</v>
      </c>
      <c r="C71" s="20" t="s">
        <v>121</v>
      </c>
      <c r="D71" s="22">
        <v>350</v>
      </c>
      <c r="E71" s="36"/>
      <c r="F71" s="7" t="s">
        <v>708</v>
      </c>
      <c r="G71" s="199"/>
      <c r="H71" s="200"/>
    </row>
    <row r="72" spans="1:8">
      <c r="A72" s="20" t="s">
        <v>648</v>
      </c>
      <c r="B72" s="20" t="s">
        <v>701</v>
      </c>
      <c r="C72" s="20" t="s">
        <v>131</v>
      </c>
      <c r="D72" s="22">
        <v>400</v>
      </c>
      <c r="E72" s="36"/>
      <c r="F72" s="7" t="s">
        <v>709</v>
      </c>
      <c r="G72" s="199"/>
      <c r="H72" s="200"/>
    </row>
    <row r="73" spans="1:8">
      <c r="A73" s="20" t="s">
        <v>648</v>
      </c>
      <c r="B73" s="20" t="s">
        <v>701</v>
      </c>
      <c r="C73" s="20" t="s">
        <v>123</v>
      </c>
      <c r="D73" s="22">
        <v>400</v>
      </c>
      <c r="E73" s="36"/>
      <c r="F73" s="7" t="s">
        <v>710</v>
      </c>
      <c r="G73" s="199"/>
      <c r="H73" s="200"/>
    </row>
    <row r="74" spans="1:8">
      <c r="A74" s="44" t="s">
        <v>648</v>
      </c>
      <c r="B74" s="44" t="s">
        <v>701</v>
      </c>
      <c r="C74" s="44" t="s">
        <v>125</v>
      </c>
      <c r="D74" s="45">
        <v>160</v>
      </c>
      <c r="E74" s="46"/>
      <c r="F74" s="47" t="s">
        <v>711</v>
      </c>
      <c r="G74" s="201"/>
      <c r="H74" s="202"/>
    </row>
    <row r="75" spans="1:8">
      <c r="A75" s="178" t="s">
        <v>45</v>
      </c>
      <c r="B75" s="179"/>
      <c r="C75" s="180"/>
      <c r="D75" s="25">
        <f>SUM(D65:D74)</f>
      </c>
      <c r="E75" s="26">
        <f>SUM(E65:E74)</f>
      </c>
      <c r="F75" s="9"/>
      <c r="G75" s="203"/>
      <c r="H75" s="204"/>
    </row>
    <row r="76" spans="1:8">
      <c r="A76" s="196" t="s">
        <v>646</v>
      </c>
      <c r="B76" s="197"/>
      <c r="C76" s="198"/>
      <c r="D76" s="39">
        <f>SUM(D18,D30,D41,D54,D62,D75,)</f>
      </c>
      <c r="E76" s="39">
        <f>SUM(E18,E30,E41,E54,E62,E75,)</f>
      </c>
      <c r="F76" s="40"/>
      <c r="G76" s="37"/>
      <c r="H76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86">
    <mergeCell ref="A76:C76"/>
    <mergeCell ref="A6:C6"/>
    <mergeCell ref="A18:C18"/>
    <mergeCell ref="G9:H9"/>
    <mergeCell ref="G10:H10"/>
    <mergeCell ref="G18:H18"/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A19:C19"/>
    <mergeCell ref="A20:C20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A30:C30"/>
    <mergeCell ref="G30:H30"/>
    <mergeCell ref="A31:C31"/>
    <mergeCell ref="A32:C32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A41:C41"/>
    <mergeCell ref="G41:H41"/>
    <mergeCell ref="A42:C42"/>
    <mergeCell ref="A43:C43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A54:C54"/>
    <mergeCell ref="G54:H54"/>
    <mergeCell ref="A55:C55"/>
    <mergeCell ref="A56:C56"/>
    <mergeCell ref="G56:H56"/>
    <mergeCell ref="G57:H57"/>
    <mergeCell ref="G58:H58"/>
    <mergeCell ref="G59:H59"/>
    <mergeCell ref="G60:H60"/>
    <mergeCell ref="G61:H61"/>
    <mergeCell ref="A62:C62"/>
    <mergeCell ref="G62:H62"/>
    <mergeCell ref="A63:C63"/>
    <mergeCell ref="A64:C64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A75:C75"/>
    <mergeCell ref="G75:H75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a0b7-70fe-4eb1-98f1-6ea718256ff5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712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E49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713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192" t="s">
        <v>22</v>
      </c>
      <c r="H7" s="193"/>
    </row>
    <row r="8" spans="1:8">
      <c r="A8" s="20" t="s">
        <v>714</v>
      </c>
      <c r="B8" s="20" t="s">
        <v>715</v>
      </c>
      <c r="C8" s="20" t="s">
        <v>109</v>
      </c>
      <c r="D8" s="22">
        <v>420</v>
      </c>
      <c r="E8" s="36"/>
      <c r="F8" s="7" t="s">
        <v>716</v>
      </c>
      <c r="G8" s="194"/>
      <c r="H8" s="195"/>
    </row>
    <row r="9" spans="1:8">
      <c r="A9" s="20" t="s">
        <v>714</v>
      </c>
      <c r="B9" s="20" t="s">
        <v>715</v>
      </c>
      <c r="C9" s="20" t="s">
        <v>111</v>
      </c>
      <c r="D9" s="22">
        <v>650</v>
      </c>
      <c r="E9" s="36"/>
      <c r="F9" s="7" t="s">
        <v>717</v>
      </c>
      <c r="G9" s="199"/>
      <c r="H9" s="200"/>
    </row>
    <row r="10" spans="1:8">
      <c r="A10" s="44" t="s">
        <v>714</v>
      </c>
      <c r="B10" s="44" t="s">
        <v>715</v>
      </c>
      <c r="C10" s="44" t="s">
        <v>113</v>
      </c>
      <c r="D10" s="45">
        <v>310</v>
      </c>
      <c r="E10" s="46"/>
      <c r="F10" s="47" t="s">
        <v>718</v>
      </c>
      <c r="G10" s="201"/>
      <c r="H10" s="202"/>
    </row>
    <row r="11" spans="1:8">
      <c r="A11" s="20" t="s">
        <v>714</v>
      </c>
      <c r="B11" s="20" t="s">
        <v>715</v>
      </c>
      <c r="C11" s="20" t="s">
        <v>115</v>
      </c>
      <c r="D11" s="22">
        <v>410</v>
      </c>
      <c r="E11" s="36"/>
      <c r="F11" s="7" t="s">
        <v>719</v>
      </c>
      <c r="G11" s="199"/>
      <c r="H11" s="200"/>
    </row>
    <row r="12" spans="1:8">
      <c r="A12" s="20" t="s">
        <v>714</v>
      </c>
      <c r="B12" s="20" t="s">
        <v>715</v>
      </c>
      <c r="C12" s="20" t="s">
        <v>117</v>
      </c>
      <c r="D12" s="22">
        <v>520</v>
      </c>
      <c r="E12" s="36"/>
      <c r="F12" s="7" t="s">
        <v>720</v>
      </c>
      <c r="G12" s="199"/>
      <c r="H12" s="200"/>
    </row>
    <row r="13" spans="1:8">
      <c r="A13" s="20" t="s">
        <v>714</v>
      </c>
      <c r="B13" s="20" t="s">
        <v>715</v>
      </c>
      <c r="C13" s="20" t="s">
        <v>119</v>
      </c>
      <c r="D13" s="22">
        <v>470</v>
      </c>
      <c r="E13" s="36"/>
      <c r="F13" s="7" t="s">
        <v>721</v>
      </c>
      <c r="G13" s="199"/>
      <c r="H13" s="200"/>
    </row>
    <row r="14" spans="1:8">
      <c r="A14" s="20" t="s">
        <v>714</v>
      </c>
      <c r="B14" s="20" t="s">
        <v>715</v>
      </c>
      <c r="C14" s="20" t="s">
        <v>121</v>
      </c>
      <c r="D14" s="22">
        <v>170</v>
      </c>
      <c r="E14" s="36"/>
      <c r="F14" s="7" t="s">
        <v>722</v>
      </c>
      <c r="G14" s="199"/>
      <c r="H14" s="200"/>
    </row>
    <row r="15" spans="1:8">
      <c r="A15" s="20" t="s">
        <v>714</v>
      </c>
      <c r="B15" s="20" t="s">
        <v>715</v>
      </c>
      <c r="C15" s="20" t="s">
        <v>131</v>
      </c>
      <c r="D15" s="22">
        <v>710</v>
      </c>
      <c r="E15" s="36"/>
      <c r="F15" s="7" t="s">
        <v>723</v>
      </c>
      <c r="G15" s="199"/>
      <c r="H15" s="200"/>
    </row>
    <row r="16" spans="1:8">
      <c r="A16" s="20" t="s">
        <v>714</v>
      </c>
      <c r="B16" s="20" t="s">
        <v>715</v>
      </c>
      <c r="C16" s="20" t="s">
        <v>123</v>
      </c>
      <c r="D16" s="22">
        <v>590</v>
      </c>
      <c r="E16" s="36"/>
      <c r="F16" s="7" t="s">
        <v>724</v>
      </c>
      <c r="G16" s="199"/>
      <c r="H16" s="200"/>
    </row>
    <row r="17" spans="1:8">
      <c r="A17" s="20" t="s">
        <v>714</v>
      </c>
      <c r="B17" s="20" t="s">
        <v>715</v>
      </c>
      <c r="C17" s="20" t="s">
        <v>125</v>
      </c>
      <c r="D17" s="22">
        <v>410</v>
      </c>
      <c r="E17" s="36"/>
      <c r="F17" s="7" t="s">
        <v>725</v>
      </c>
      <c r="G17" s="199"/>
      <c r="H17" s="200"/>
    </row>
    <row r="18" spans="1:8">
      <c r="A18" s="20" t="s">
        <v>714</v>
      </c>
      <c r="B18" s="20" t="s">
        <v>715</v>
      </c>
      <c r="C18" s="20" t="s">
        <v>182</v>
      </c>
      <c r="D18" s="22">
        <v>350</v>
      </c>
      <c r="E18" s="36"/>
      <c r="F18" s="7" t="s">
        <v>726</v>
      </c>
      <c r="G18" s="199"/>
      <c r="H18" s="200"/>
    </row>
    <row r="19" spans="1:8">
      <c r="A19" s="20" t="s">
        <v>714</v>
      </c>
      <c r="B19" s="20" t="s">
        <v>715</v>
      </c>
      <c r="C19" s="20" t="s">
        <v>191</v>
      </c>
      <c r="D19" s="22">
        <v>550</v>
      </c>
      <c r="E19" s="36"/>
      <c r="F19" s="7" t="s">
        <v>727</v>
      </c>
      <c r="G19" s="199"/>
      <c r="H19" s="200"/>
    </row>
    <row r="20" spans="1:8">
      <c r="A20" s="178" t="s">
        <v>45</v>
      </c>
      <c r="B20" s="179"/>
      <c r="C20" s="180"/>
      <c r="D20" s="25">
        <f>SUM(D8:D19)</f>
      </c>
      <c r="E20" s="26">
        <f>SUM(E8:E19)</f>
      </c>
      <c r="F20" s="9"/>
      <c r="G20" s="203"/>
      <c r="H20" s="204"/>
    </row>
    <row r="21" spans="1:8">
      <c r="A21" s="189" t="s">
        <v>728</v>
      </c>
      <c r="B21" s="190"/>
      <c r="C21" s="191"/>
      <c r="D21" s="18"/>
      <c r="E21" s="19"/>
      <c r="F21" s="19"/>
      <c r="G21" s="19"/>
      <c r="H21" s="19"/>
    </row>
    <row r="22" spans="1:8">
      <c r="A22" s="175" t="s">
        <v>40</v>
      </c>
      <c r="B22" s="176"/>
      <c r="C22" s="177"/>
      <c r="D22" s="5" t="s">
        <v>41</v>
      </c>
      <c r="E22" s="6" t="s">
        <v>42</v>
      </c>
      <c r="F22" s="6" t="s">
        <v>43</v>
      </c>
      <c r="G22" s="192" t="s">
        <v>22</v>
      </c>
      <c r="H22" s="193"/>
    </row>
    <row r="23" spans="1:8">
      <c r="A23" s="20" t="s">
        <v>714</v>
      </c>
      <c r="B23" s="20" t="s">
        <v>729</v>
      </c>
      <c r="C23" s="20" t="s">
        <v>109</v>
      </c>
      <c r="D23" s="22">
        <v>600</v>
      </c>
      <c r="E23" s="36"/>
      <c r="F23" s="7" t="s">
        <v>730</v>
      </c>
      <c r="G23" s="194"/>
      <c r="H23" s="195"/>
    </row>
    <row r="24" spans="1:8">
      <c r="A24" s="20" t="s">
        <v>714</v>
      </c>
      <c r="B24" s="20" t="s">
        <v>729</v>
      </c>
      <c r="C24" s="20" t="s">
        <v>111</v>
      </c>
      <c r="D24" s="22">
        <v>360</v>
      </c>
      <c r="E24" s="36"/>
      <c r="F24" s="7" t="s">
        <v>731</v>
      </c>
      <c r="G24" s="199"/>
      <c r="H24" s="200"/>
    </row>
    <row r="25" spans="1:8">
      <c r="A25" s="20" t="s">
        <v>714</v>
      </c>
      <c r="B25" s="20" t="s">
        <v>729</v>
      </c>
      <c r="C25" s="20" t="s">
        <v>113</v>
      </c>
      <c r="D25" s="22">
        <v>480</v>
      </c>
      <c r="E25" s="36"/>
      <c r="F25" s="7" t="s">
        <v>732</v>
      </c>
      <c r="G25" s="199"/>
      <c r="H25" s="200"/>
    </row>
    <row r="26" spans="1:8">
      <c r="A26" s="20" t="s">
        <v>714</v>
      </c>
      <c r="B26" s="20" t="s">
        <v>729</v>
      </c>
      <c r="C26" s="20" t="s">
        <v>115</v>
      </c>
      <c r="D26" s="22">
        <v>510</v>
      </c>
      <c r="E26" s="36"/>
      <c r="F26" s="7" t="s">
        <v>733</v>
      </c>
      <c r="G26" s="199"/>
      <c r="H26" s="200"/>
    </row>
    <row r="27" spans="1:8">
      <c r="A27" s="20" t="s">
        <v>714</v>
      </c>
      <c r="B27" s="20" t="s">
        <v>729</v>
      </c>
      <c r="C27" s="20" t="s">
        <v>117</v>
      </c>
      <c r="D27" s="22">
        <v>820</v>
      </c>
      <c r="E27" s="36"/>
      <c r="F27" s="7" t="s">
        <v>734</v>
      </c>
      <c r="G27" s="199"/>
      <c r="H27" s="200"/>
    </row>
    <row r="28" spans="1:8">
      <c r="A28" s="20" t="s">
        <v>714</v>
      </c>
      <c r="B28" s="20" t="s">
        <v>729</v>
      </c>
      <c r="C28" s="20" t="s">
        <v>119</v>
      </c>
      <c r="D28" s="22">
        <v>310</v>
      </c>
      <c r="E28" s="36"/>
      <c r="F28" s="7" t="s">
        <v>735</v>
      </c>
      <c r="G28" s="199"/>
      <c r="H28" s="200"/>
    </row>
    <row r="29" spans="1:8">
      <c r="A29" s="20" t="s">
        <v>714</v>
      </c>
      <c r="B29" s="20" t="s">
        <v>729</v>
      </c>
      <c r="C29" s="20" t="s">
        <v>121</v>
      </c>
      <c r="D29" s="22">
        <v>480</v>
      </c>
      <c r="E29" s="36"/>
      <c r="F29" s="7" t="s">
        <v>736</v>
      </c>
      <c r="G29" s="199"/>
      <c r="H29" s="200"/>
    </row>
    <row r="30" spans="1:8">
      <c r="A30" s="20" t="s">
        <v>714</v>
      </c>
      <c r="B30" s="20" t="s">
        <v>729</v>
      </c>
      <c r="C30" s="20" t="s">
        <v>131</v>
      </c>
      <c r="D30" s="22">
        <v>320</v>
      </c>
      <c r="E30" s="36"/>
      <c r="F30" s="7" t="s">
        <v>737</v>
      </c>
      <c r="G30" s="199"/>
      <c r="H30" s="200"/>
    </row>
    <row r="31" spans="1:8">
      <c r="A31" s="44" t="s">
        <v>714</v>
      </c>
      <c r="B31" s="44" t="s">
        <v>729</v>
      </c>
      <c r="C31" s="44" t="s">
        <v>123</v>
      </c>
      <c r="D31" s="45">
        <v>600</v>
      </c>
      <c r="E31" s="46"/>
      <c r="F31" s="47" t="s">
        <v>738</v>
      </c>
      <c r="G31" s="201"/>
      <c r="H31" s="202"/>
    </row>
    <row r="32" spans="1:8">
      <c r="A32" s="178" t="s">
        <v>45</v>
      </c>
      <c r="B32" s="179"/>
      <c r="C32" s="180"/>
      <c r="D32" s="25">
        <f>SUM(D23:D31)</f>
      </c>
      <c r="E32" s="26">
        <f>SUM(E23:E31)</f>
      </c>
      <c r="F32" s="9"/>
      <c r="G32" s="203"/>
      <c r="H32" s="204"/>
    </row>
    <row r="33" spans="1:8">
      <c r="A33" s="189" t="s">
        <v>739</v>
      </c>
      <c r="B33" s="190"/>
      <c r="C33" s="191"/>
      <c r="D33" s="18"/>
      <c r="E33" s="19"/>
      <c r="F33" s="19"/>
      <c r="G33" s="19"/>
      <c r="H33" s="19"/>
    </row>
    <row r="34" spans="1:8">
      <c r="A34" s="175" t="s">
        <v>40</v>
      </c>
      <c r="B34" s="176"/>
      <c r="C34" s="177"/>
      <c r="D34" s="5" t="s">
        <v>41</v>
      </c>
      <c r="E34" s="6" t="s">
        <v>42</v>
      </c>
      <c r="F34" s="6" t="s">
        <v>43</v>
      </c>
      <c r="G34" s="192" t="s">
        <v>22</v>
      </c>
      <c r="H34" s="193"/>
    </row>
    <row r="35" spans="1:8">
      <c r="A35" s="20" t="s">
        <v>714</v>
      </c>
      <c r="B35" s="20" t="s">
        <v>740</v>
      </c>
      <c r="C35" s="20" t="s">
        <v>109</v>
      </c>
      <c r="D35" s="22">
        <v>280</v>
      </c>
      <c r="E35" s="36"/>
      <c r="F35" s="7" t="s">
        <v>741</v>
      </c>
      <c r="G35" s="194"/>
      <c r="H35" s="195"/>
    </row>
    <row r="36" spans="1:8">
      <c r="A36" s="20" t="s">
        <v>714</v>
      </c>
      <c r="B36" s="20" t="s">
        <v>740</v>
      </c>
      <c r="C36" s="20" t="s">
        <v>113</v>
      </c>
      <c r="D36" s="22">
        <v>410</v>
      </c>
      <c r="E36" s="36"/>
      <c r="F36" s="7" t="s">
        <v>742</v>
      </c>
      <c r="G36" s="199"/>
      <c r="H36" s="200"/>
    </row>
    <row r="37" spans="1:8">
      <c r="A37" s="20" t="s">
        <v>714</v>
      </c>
      <c r="B37" s="20" t="s">
        <v>740</v>
      </c>
      <c r="C37" s="20" t="s">
        <v>115</v>
      </c>
      <c r="D37" s="22">
        <v>610</v>
      </c>
      <c r="E37" s="36"/>
      <c r="F37" s="7" t="s">
        <v>743</v>
      </c>
      <c r="G37" s="199"/>
      <c r="H37" s="200"/>
    </row>
    <row r="38" spans="1:8">
      <c r="A38" s="20" t="s">
        <v>714</v>
      </c>
      <c r="B38" s="20" t="s">
        <v>740</v>
      </c>
      <c r="C38" s="20" t="s">
        <v>117</v>
      </c>
      <c r="D38" s="22">
        <v>400</v>
      </c>
      <c r="E38" s="36"/>
      <c r="F38" s="7" t="s">
        <v>744</v>
      </c>
      <c r="G38" s="199"/>
      <c r="H38" s="200"/>
    </row>
    <row r="39" spans="1:8">
      <c r="A39" s="20" t="s">
        <v>714</v>
      </c>
      <c r="B39" s="20" t="s">
        <v>740</v>
      </c>
      <c r="C39" s="20" t="s">
        <v>119</v>
      </c>
      <c r="D39" s="22">
        <v>670</v>
      </c>
      <c r="E39" s="36"/>
      <c r="F39" s="7" t="s">
        <v>745</v>
      </c>
      <c r="G39" s="199"/>
      <c r="H39" s="200"/>
    </row>
    <row r="40" spans="1:8">
      <c r="A40" s="20" t="s">
        <v>714</v>
      </c>
      <c r="B40" s="20" t="s">
        <v>740</v>
      </c>
      <c r="C40" s="20" t="s">
        <v>121</v>
      </c>
      <c r="D40" s="22">
        <v>360</v>
      </c>
      <c r="E40" s="36"/>
      <c r="F40" s="7" t="s">
        <v>746</v>
      </c>
      <c r="G40" s="199"/>
      <c r="H40" s="200"/>
    </row>
    <row r="41" spans="1:8">
      <c r="A41" s="20" t="s">
        <v>714</v>
      </c>
      <c r="B41" s="20" t="s">
        <v>740</v>
      </c>
      <c r="C41" s="20" t="s">
        <v>131</v>
      </c>
      <c r="D41" s="22">
        <v>350</v>
      </c>
      <c r="E41" s="36"/>
      <c r="F41" s="7" t="s">
        <v>747</v>
      </c>
      <c r="G41" s="199"/>
      <c r="H41" s="200"/>
    </row>
    <row r="42" spans="1:8">
      <c r="A42" s="20" t="s">
        <v>714</v>
      </c>
      <c r="B42" s="20" t="s">
        <v>740</v>
      </c>
      <c r="C42" s="20" t="s">
        <v>123</v>
      </c>
      <c r="D42" s="22">
        <v>290</v>
      </c>
      <c r="E42" s="36"/>
      <c r="F42" s="7" t="s">
        <v>748</v>
      </c>
      <c r="G42" s="199"/>
      <c r="H42" s="200"/>
    </row>
    <row r="43" spans="1:8">
      <c r="A43" s="20" t="s">
        <v>714</v>
      </c>
      <c r="B43" s="20" t="s">
        <v>740</v>
      </c>
      <c r="C43" s="20" t="s">
        <v>125</v>
      </c>
      <c r="D43" s="22">
        <v>360</v>
      </c>
      <c r="E43" s="36"/>
      <c r="F43" s="7" t="s">
        <v>749</v>
      </c>
      <c r="G43" s="199"/>
      <c r="H43" s="200"/>
    </row>
    <row r="44" spans="1:8">
      <c r="A44" s="20" t="s">
        <v>714</v>
      </c>
      <c r="B44" s="20" t="s">
        <v>740</v>
      </c>
      <c r="C44" s="20" t="s">
        <v>182</v>
      </c>
      <c r="D44" s="22">
        <v>290</v>
      </c>
      <c r="E44" s="36"/>
      <c r="F44" s="7" t="s">
        <v>750</v>
      </c>
      <c r="G44" s="199"/>
      <c r="H44" s="200"/>
    </row>
    <row r="45" spans="1:8">
      <c r="A45" s="20" t="s">
        <v>714</v>
      </c>
      <c r="B45" s="20" t="s">
        <v>740</v>
      </c>
      <c r="C45" s="20" t="s">
        <v>195</v>
      </c>
      <c r="D45" s="22">
        <v>460</v>
      </c>
      <c r="E45" s="36"/>
      <c r="F45" s="7" t="s">
        <v>751</v>
      </c>
      <c r="G45" s="199"/>
      <c r="H45" s="200"/>
    </row>
    <row r="46" spans="1:8">
      <c r="A46" s="20" t="s">
        <v>714</v>
      </c>
      <c r="B46" s="20" t="s">
        <v>740</v>
      </c>
      <c r="C46" s="20" t="s">
        <v>197</v>
      </c>
      <c r="D46" s="22">
        <v>310</v>
      </c>
      <c r="E46" s="36"/>
      <c r="F46" s="7" t="s">
        <v>752</v>
      </c>
      <c r="G46" s="199"/>
      <c r="H46" s="200"/>
    </row>
    <row r="47" spans="1:8">
      <c r="A47" s="44" t="s">
        <v>714</v>
      </c>
      <c r="B47" s="44" t="s">
        <v>740</v>
      </c>
      <c r="C47" s="44" t="s">
        <v>467</v>
      </c>
      <c r="D47" s="45">
        <v>320</v>
      </c>
      <c r="E47" s="46"/>
      <c r="F47" s="47" t="s">
        <v>753</v>
      </c>
      <c r="G47" s="201"/>
      <c r="H47" s="202"/>
    </row>
    <row r="48" spans="1:8">
      <c r="A48" s="178" t="s">
        <v>45</v>
      </c>
      <c r="B48" s="179"/>
      <c r="C48" s="180"/>
      <c r="D48" s="25">
        <f>SUM(D35:D47)</f>
      </c>
      <c r="E48" s="26">
        <f>SUM(E35:E47)</f>
      </c>
      <c r="F48" s="9"/>
      <c r="G48" s="203"/>
      <c r="H48" s="204"/>
    </row>
    <row r="49" spans="1:8">
      <c r="A49" s="196" t="s">
        <v>712</v>
      </c>
      <c r="B49" s="197"/>
      <c r="C49" s="198"/>
      <c r="D49" s="39">
        <f>SUM(D20,D32,D48,)</f>
      </c>
      <c r="E49" s="39">
        <f>SUM(E20,E32,E48,)</f>
      </c>
      <c r="F49" s="40"/>
      <c r="G49" s="37"/>
      <c r="H4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53">
    <mergeCell ref="A49:C49"/>
    <mergeCell ref="A6:C6"/>
    <mergeCell ref="A20:C20"/>
    <mergeCell ref="G9:H9"/>
    <mergeCell ref="G10:H10"/>
    <mergeCell ref="G20:H20"/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A21:C21"/>
    <mergeCell ref="A22:C22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A32:C32"/>
    <mergeCell ref="G32:H32"/>
    <mergeCell ref="A33:C33"/>
    <mergeCell ref="A34:C34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A48:C48"/>
    <mergeCell ref="G48:H48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e29f3-7d42-44c5-ad17-f7b7ec4c486d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754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E205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755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192" t="s">
        <v>22</v>
      </c>
      <c r="H7" s="193"/>
    </row>
    <row r="8" spans="1:8">
      <c r="A8" s="20" t="s">
        <v>756</v>
      </c>
      <c r="B8" s="20" t="s">
        <v>757</v>
      </c>
      <c r="C8" s="20" t="s">
        <v>109</v>
      </c>
      <c r="D8" s="22">
        <v>440</v>
      </c>
      <c r="E8" s="36"/>
      <c r="F8" s="7" t="s">
        <v>758</v>
      </c>
      <c r="G8" s="194"/>
      <c r="H8" s="195"/>
    </row>
    <row r="9" spans="1:8">
      <c r="A9" s="20" t="s">
        <v>756</v>
      </c>
      <c r="B9" s="20" t="s">
        <v>757</v>
      </c>
      <c r="C9" s="20" t="s">
        <v>111</v>
      </c>
      <c r="D9" s="22">
        <v>640</v>
      </c>
      <c r="E9" s="36"/>
      <c r="F9" s="7" t="s">
        <v>759</v>
      </c>
      <c r="G9" s="199"/>
      <c r="H9" s="200"/>
    </row>
    <row r="10" spans="1:8">
      <c r="A10" s="44" t="s">
        <v>756</v>
      </c>
      <c r="B10" s="44" t="s">
        <v>757</v>
      </c>
      <c r="C10" s="44" t="s">
        <v>113</v>
      </c>
      <c r="D10" s="45">
        <v>500</v>
      </c>
      <c r="E10" s="46"/>
      <c r="F10" s="47" t="s">
        <v>760</v>
      </c>
      <c r="G10" s="201"/>
      <c r="H10" s="202"/>
    </row>
    <row r="11" spans="1:8">
      <c r="A11" s="20" t="s">
        <v>756</v>
      </c>
      <c r="B11" s="20" t="s">
        <v>757</v>
      </c>
      <c r="C11" s="20" t="s">
        <v>115</v>
      </c>
      <c r="D11" s="22">
        <v>500</v>
      </c>
      <c r="E11" s="36"/>
      <c r="F11" s="7" t="s">
        <v>761</v>
      </c>
      <c r="G11" s="199"/>
      <c r="H11" s="200"/>
    </row>
    <row r="12" spans="1:8">
      <c r="A12" s="20" t="s">
        <v>756</v>
      </c>
      <c r="B12" s="20" t="s">
        <v>757</v>
      </c>
      <c r="C12" s="20" t="s">
        <v>117</v>
      </c>
      <c r="D12" s="22">
        <v>360</v>
      </c>
      <c r="E12" s="36"/>
      <c r="F12" s="7" t="s">
        <v>762</v>
      </c>
      <c r="G12" s="199"/>
      <c r="H12" s="200"/>
    </row>
    <row r="13" spans="1:8">
      <c r="A13" s="20" t="s">
        <v>756</v>
      </c>
      <c r="B13" s="20" t="s">
        <v>757</v>
      </c>
      <c r="C13" s="20" t="s">
        <v>119</v>
      </c>
      <c r="D13" s="22">
        <v>500</v>
      </c>
      <c r="E13" s="36"/>
      <c r="F13" s="7" t="s">
        <v>763</v>
      </c>
      <c r="G13" s="199"/>
      <c r="H13" s="200"/>
    </row>
    <row r="14" spans="1:8">
      <c r="A14" s="20" t="s">
        <v>756</v>
      </c>
      <c r="B14" s="20" t="s">
        <v>757</v>
      </c>
      <c r="C14" s="20" t="s">
        <v>121</v>
      </c>
      <c r="D14" s="22">
        <v>600</v>
      </c>
      <c r="E14" s="36"/>
      <c r="F14" s="7" t="s">
        <v>764</v>
      </c>
      <c r="G14" s="199"/>
      <c r="H14" s="200"/>
    </row>
    <row r="15" spans="1:8">
      <c r="A15" s="20" t="s">
        <v>756</v>
      </c>
      <c r="B15" s="20" t="s">
        <v>757</v>
      </c>
      <c r="C15" s="20" t="s">
        <v>131</v>
      </c>
      <c r="D15" s="22">
        <v>520</v>
      </c>
      <c r="E15" s="36"/>
      <c r="F15" s="7" t="s">
        <v>765</v>
      </c>
      <c r="G15" s="199"/>
      <c r="H15" s="200"/>
    </row>
    <row r="16" spans="1:8">
      <c r="A16" s="20" t="s">
        <v>756</v>
      </c>
      <c r="B16" s="20" t="s">
        <v>757</v>
      </c>
      <c r="C16" s="20" t="s">
        <v>123</v>
      </c>
      <c r="D16" s="22">
        <v>290</v>
      </c>
      <c r="E16" s="36"/>
      <c r="F16" s="7" t="s">
        <v>766</v>
      </c>
      <c r="G16" s="199"/>
      <c r="H16" s="200"/>
    </row>
    <row r="17" spans="1:8">
      <c r="A17" s="20" t="s">
        <v>756</v>
      </c>
      <c r="B17" s="20" t="s">
        <v>757</v>
      </c>
      <c r="C17" s="20" t="s">
        <v>125</v>
      </c>
      <c r="D17" s="22">
        <v>650</v>
      </c>
      <c r="E17" s="36"/>
      <c r="F17" s="7" t="s">
        <v>767</v>
      </c>
      <c r="G17" s="199"/>
      <c r="H17" s="200"/>
    </row>
    <row r="18" spans="1:8">
      <c r="A18" s="20" t="s">
        <v>756</v>
      </c>
      <c r="B18" s="20" t="s">
        <v>757</v>
      </c>
      <c r="C18" s="20" t="s">
        <v>182</v>
      </c>
      <c r="D18" s="22">
        <v>470</v>
      </c>
      <c r="E18" s="36"/>
      <c r="F18" s="7" t="s">
        <v>768</v>
      </c>
      <c r="G18" s="199"/>
      <c r="H18" s="200"/>
    </row>
    <row r="19" spans="1:8">
      <c r="A19" s="20" t="s">
        <v>756</v>
      </c>
      <c r="B19" s="20" t="s">
        <v>757</v>
      </c>
      <c r="C19" s="20" t="s">
        <v>191</v>
      </c>
      <c r="D19" s="22">
        <v>470</v>
      </c>
      <c r="E19" s="36"/>
      <c r="F19" s="7" t="s">
        <v>769</v>
      </c>
      <c r="G19" s="199"/>
      <c r="H19" s="200"/>
    </row>
    <row r="20" spans="1:8">
      <c r="A20" s="20" t="s">
        <v>756</v>
      </c>
      <c r="B20" s="20" t="s">
        <v>757</v>
      </c>
      <c r="C20" s="20" t="s">
        <v>193</v>
      </c>
      <c r="D20" s="22">
        <v>560</v>
      </c>
      <c r="E20" s="36"/>
      <c r="F20" s="7" t="s">
        <v>770</v>
      </c>
      <c r="G20" s="199"/>
      <c r="H20" s="200"/>
    </row>
    <row r="21" spans="1:8">
      <c r="A21" s="178" t="s">
        <v>45</v>
      </c>
      <c r="B21" s="179"/>
      <c r="C21" s="180"/>
      <c r="D21" s="25">
        <f>SUM(D8:D20)</f>
      </c>
      <c r="E21" s="26">
        <f>SUM(E8:E20)</f>
      </c>
      <c r="F21" s="9"/>
      <c r="G21" s="203"/>
      <c r="H21" s="204"/>
    </row>
    <row r="22" spans="1:8">
      <c r="A22" s="189" t="s">
        <v>771</v>
      </c>
      <c r="B22" s="190"/>
      <c r="C22" s="191"/>
      <c r="D22" s="18"/>
      <c r="E22" s="19"/>
      <c r="F22" s="19"/>
      <c r="G22" s="19"/>
      <c r="H22" s="19"/>
    </row>
    <row r="23" spans="1:8">
      <c r="A23" s="175" t="s">
        <v>40</v>
      </c>
      <c r="B23" s="176"/>
      <c r="C23" s="177"/>
      <c r="D23" s="5" t="s">
        <v>41</v>
      </c>
      <c r="E23" s="6" t="s">
        <v>42</v>
      </c>
      <c r="F23" s="6" t="s">
        <v>43</v>
      </c>
      <c r="G23" s="192" t="s">
        <v>22</v>
      </c>
      <c r="H23" s="193"/>
    </row>
    <row r="24" spans="1:8">
      <c r="A24" s="20" t="s">
        <v>756</v>
      </c>
      <c r="B24" s="20" t="s">
        <v>772</v>
      </c>
      <c r="C24" s="20" t="s">
        <v>109</v>
      </c>
      <c r="D24" s="22">
        <v>640</v>
      </c>
      <c r="E24" s="36"/>
      <c r="F24" s="7" t="s">
        <v>773</v>
      </c>
      <c r="G24" s="194"/>
      <c r="H24" s="195"/>
    </row>
    <row r="25" spans="1:8">
      <c r="A25" s="20" t="s">
        <v>756</v>
      </c>
      <c r="B25" s="20" t="s">
        <v>772</v>
      </c>
      <c r="C25" s="20" t="s">
        <v>111</v>
      </c>
      <c r="D25" s="22">
        <v>360</v>
      </c>
      <c r="E25" s="36"/>
      <c r="F25" s="7" t="s">
        <v>774</v>
      </c>
      <c r="G25" s="199"/>
      <c r="H25" s="200"/>
    </row>
    <row r="26" spans="1:8">
      <c r="A26" s="20" t="s">
        <v>756</v>
      </c>
      <c r="B26" s="20" t="s">
        <v>772</v>
      </c>
      <c r="C26" s="20" t="s">
        <v>113</v>
      </c>
      <c r="D26" s="22">
        <v>320</v>
      </c>
      <c r="E26" s="36"/>
      <c r="F26" s="7" t="s">
        <v>775</v>
      </c>
      <c r="G26" s="199"/>
      <c r="H26" s="200"/>
    </row>
    <row r="27" spans="1:8">
      <c r="A27" s="20" t="s">
        <v>756</v>
      </c>
      <c r="B27" s="20" t="s">
        <v>772</v>
      </c>
      <c r="C27" s="20" t="s">
        <v>115</v>
      </c>
      <c r="D27" s="22">
        <v>760</v>
      </c>
      <c r="E27" s="36"/>
      <c r="F27" s="7" t="s">
        <v>776</v>
      </c>
      <c r="G27" s="199"/>
      <c r="H27" s="200"/>
    </row>
    <row r="28" spans="1:8">
      <c r="A28" s="20" t="s">
        <v>756</v>
      </c>
      <c r="B28" s="20" t="s">
        <v>772</v>
      </c>
      <c r="C28" s="20" t="s">
        <v>117</v>
      </c>
      <c r="D28" s="22">
        <v>820</v>
      </c>
      <c r="E28" s="36"/>
      <c r="F28" s="7" t="s">
        <v>777</v>
      </c>
      <c r="G28" s="199"/>
      <c r="H28" s="200"/>
    </row>
    <row r="29" spans="1:8">
      <c r="A29" s="20" t="s">
        <v>756</v>
      </c>
      <c r="B29" s="20" t="s">
        <v>772</v>
      </c>
      <c r="C29" s="20" t="s">
        <v>119</v>
      </c>
      <c r="D29" s="22">
        <v>560</v>
      </c>
      <c r="E29" s="36"/>
      <c r="F29" s="7" t="s">
        <v>778</v>
      </c>
      <c r="G29" s="199"/>
      <c r="H29" s="200"/>
    </row>
    <row r="30" spans="1:8">
      <c r="A30" s="20" t="s">
        <v>756</v>
      </c>
      <c r="B30" s="20" t="s">
        <v>772</v>
      </c>
      <c r="C30" s="20" t="s">
        <v>121</v>
      </c>
      <c r="D30" s="22">
        <v>780</v>
      </c>
      <c r="E30" s="36"/>
      <c r="F30" s="7" t="s">
        <v>779</v>
      </c>
      <c r="G30" s="199"/>
      <c r="H30" s="200"/>
    </row>
    <row r="31" spans="1:8">
      <c r="A31" s="20" t="s">
        <v>756</v>
      </c>
      <c r="B31" s="20" t="s">
        <v>772</v>
      </c>
      <c r="C31" s="20" t="s">
        <v>131</v>
      </c>
      <c r="D31" s="22">
        <v>480</v>
      </c>
      <c r="E31" s="36"/>
      <c r="F31" s="7" t="s">
        <v>780</v>
      </c>
      <c r="G31" s="199"/>
      <c r="H31" s="200"/>
    </row>
    <row r="32" spans="1:8">
      <c r="A32" s="20" t="s">
        <v>756</v>
      </c>
      <c r="B32" s="20" t="s">
        <v>772</v>
      </c>
      <c r="C32" s="20" t="s">
        <v>123</v>
      </c>
      <c r="D32" s="22">
        <v>650</v>
      </c>
      <c r="E32" s="36"/>
      <c r="F32" s="7" t="s">
        <v>781</v>
      </c>
      <c r="G32" s="199"/>
      <c r="H32" s="200"/>
    </row>
    <row r="33" spans="1:8">
      <c r="A33" s="20" t="s">
        <v>756</v>
      </c>
      <c r="B33" s="20" t="s">
        <v>772</v>
      </c>
      <c r="C33" s="20" t="s">
        <v>125</v>
      </c>
      <c r="D33" s="22">
        <v>650</v>
      </c>
      <c r="E33" s="36"/>
      <c r="F33" s="7" t="s">
        <v>782</v>
      </c>
      <c r="G33" s="199"/>
      <c r="H33" s="200"/>
    </row>
    <row r="34" spans="1:8">
      <c r="A34" s="44" t="s">
        <v>756</v>
      </c>
      <c r="B34" s="44" t="s">
        <v>772</v>
      </c>
      <c r="C34" s="44" t="s">
        <v>182</v>
      </c>
      <c r="D34" s="45">
        <v>690</v>
      </c>
      <c r="E34" s="46"/>
      <c r="F34" s="47" t="s">
        <v>783</v>
      </c>
      <c r="G34" s="201"/>
      <c r="H34" s="202"/>
    </row>
    <row r="35" spans="1:8">
      <c r="A35" s="178" t="s">
        <v>45</v>
      </c>
      <c r="B35" s="179"/>
      <c r="C35" s="180"/>
      <c r="D35" s="25">
        <f>SUM(D24:D34)</f>
      </c>
      <c r="E35" s="26">
        <f>SUM(E24:E34)</f>
      </c>
      <c r="F35" s="9"/>
      <c r="G35" s="203"/>
      <c r="H35" s="204"/>
    </row>
    <row r="36" spans="1:8">
      <c r="A36" s="189" t="s">
        <v>784</v>
      </c>
      <c r="B36" s="190"/>
      <c r="C36" s="191"/>
      <c r="D36" s="18"/>
      <c r="E36" s="19"/>
      <c r="F36" s="19"/>
      <c r="G36" s="19"/>
      <c r="H36" s="19"/>
    </row>
    <row r="37" spans="1:8">
      <c r="A37" s="175" t="s">
        <v>40</v>
      </c>
      <c r="B37" s="176"/>
      <c r="C37" s="177"/>
      <c r="D37" s="5" t="s">
        <v>41</v>
      </c>
      <c r="E37" s="6" t="s">
        <v>42</v>
      </c>
      <c r="F37" s="6" t="s">
        <v>43</v>
      </c>
      <c r="G37" s="192" t="s">
        <v>22</v>
      </c>
      <c r="H37" s="193"/>
    </row>
    <row r="38" spans="1:8">
      <c r="A38" s="20" t="s">
        <v>756</v>
      </c>
      <c r="B38" s="20" t="s">
        <v>785</v>
      </c>
      <c r="C38" s="20" t="s">
        <v>109</v>
      </c>
      <c r="D38" s="22">
        <v>640</v>
      </c>
      <c r="E38" s="36"/>
      <c r="F38" s="7" t="s">
        <v>786</v>
      </c>
      <c r="G38" s="194"/>
      <c r="H38" s="195"/>
    </row>
    <row r="39" spans="1:8">
      <c r="A39" s="20" t="s">
        <v>756</v>
      </c>
      <c r="B39" s="20" t="s">
        <v>785</v>
      </c>
      <c r="C39" s="20" t="s">
        <v>111</v>
      </c>
      <c r="D39" s="22">
        <v>730</v>
      </c>
      <c r="E39" s="36"/>
      <c r="F39" s="7" t="s">
        <v>787</v>
      </c>
      <c r="G39" s="199"/>
      <c r="H39" s="200"/>
    </row>
    <row r="40" spans="1:8">
      <c r="A40" s="20" t="s">
        <v>756</v>
      </c>
      <c r="B40" s="20" t="s">
        <v>785</v>
      </c>
      <c r="C40" s="20" t="s">
        <v>113</v>
      </c>
      <c r="D40" s="22">
        <v>470</v>
      </c>
      <c r="E40" s="36"/>
      <c r="F40" s="7" t="s">
        <v>788</v>
      </c>
      <c r="G40" s="199"/>
      <c r="H40" s="200"/>
    </row>
    <row r="41" spans="1:8">
      <c r="A41" s="20" t="s">
        <v>756</v>
      </c>
      <c r="B41" s="20" t="s">
        <v>785</v>
      </c>
      <c r="C41" s="20" t="s">
        <v>115</v>
      </c>
      <c r="D41" s="22">
        <v>420</v>
      </c>
      <c r="E41" s="36"/>
      <c r="F41" s="7" t="s">
        <v>789</v>
      </c>
      <c r="G41" s="199"/>
      <c r="H41" s="200"/>
    </row>
    <row r="42" spans="1:8">
      <c r="A42" s="20" t="s">
        <v>756</v>
      </c>
      <c r="B42" s="20" t="s">
        <v>785</v>
      </c>
      <c r="C42" s="20" t="s">
        <v>117</v>
      </c>
      <c r="D42" s="22">
        <v>420</v>
      </c>
      <c r="E42" s="36"/>
      <c r="F42" s="7" t="s">
        <v>790</v>
      </c>
      <c r="G42" s="199"/>
      <c r="H42" s="200"/>
    </row>
    <row r="43" spans="1:8">
      <c r="A43" s="20" t="s">
        <v>756</v>
      </c>
      <c r="B43" s="20" t="s">
        <v>785</v>
      </c>
      <c r="C43" s="20" t="s">
        <v>119</v>
      </c>
      <c r="D43" s="22">
        <v>580</v>
      </c>
      <c r="E43" s="36"/>
      <c r="F43" s="7" t="s">
        <v>791</v>
      </c>
      <c r="G43" s="199"/>
      <c r="H43" s="200"/>
    </row>
    <row r="44" spans="1:8">
      <c r="A44" s="20" t="s">
        <v>756</v>
      </c>
      <c r="B44" s="20" t="s">
        <v>785</v>
      </c>
      <c r="C44" s="20" t="s">
        <v>121</v>
      </c>
      <c r="D44" s="22">
        <v>410</v>
      </c>
      <c r="E44" s="36"/>
      <c r="F44" s="7" t="s">
        <v>792</v>
      </c>
      <c r="G44" s="199"/>
      <c r="H44" s="200"/>
    </row>
    <row r="45" spans="1:8">
      <c r="A45" s="20" t="s">
        <v>756</v>
      </c>
      <c r="B45" s="20" t="s">
        <v>785</v>
      </c>
      <c r="C45" s="20" t="s">
        <v>131</v>
      </c>
      <c r="D45" s="22">
        <v>400</v>
      </c>
      <c r="E45" s="36"/>
      <c r="F45" s="7" t="s">
        <v>793</v>
      </c>
      <c r="G45" s="199"/>
      <c r="H45" s="200"/>
    </row>
    <row r="46" spans="1:8">
      <c r="A46" s="20" t="s">
        <v>756</v>
      </c>
      <c r="B46" s="20" t="s">
        <v>785</v>
      </c>
      <c r="C46" s="20" t="s">
        <v>123</v>
      </c>
      <c r="D46" s="22">
        <v>390</v>
      </c>
      <c r="E46" s="36"/>
      <c r="F46" s="7" t="s">
        <v>794</v>
      </c>
      <c r="G46" s="199"/>
      <c r="H46" s="200"/>
    </row>
    <row r="47" spans="1:8">
      <c r="A47" s="20" t="s">
        <v>756</v>
      </c>
      <c r="B47" s="20" t="s">
        <v>785</v>
      </c>
      <c r="C47" s="20" t="s">
        <v>125</v>
      </c>
      <c r="D47" s="22">
        <v>410</v>
      </c>
      <c r="E47" s="36"/>
      <c r="F47" s="7" t="s">
        <v>795</v>
      </c>
      <c r="G47" s="199"/>
      <c r="H47" s="200"/>
    </row>
    <row r="48" spans="1:8">
      <c r="A48" s="20" t="s">
        <v>756</v>
      </c>
      <c r="B48" s="20" t="s">
        <v>785</v>
      </c>
      <c r="C48" s="20" t="s">
        <v>182</v>
      </c>
      <c r="D48" s="22">
        <v>410</v>
      </c>
      <c r="E48" s="36"/>
      <c r="F48" s="7" t="s">
        <v>796</v>
      </c>
      <c r="G48" s="199"/>
      <c r="H48" s="200"/>
    </row>
    <row r="49" spans="1:8">
      <c r="A49" s="44" t="s">
        <v>756</v>
      </c>
      <c r="B49" s="44" t="s">
        <v>785</v>
      </c>
      <c r="C49" s="44" t="s">
        <v>191</v>
      </c>
      <c r="D49" s="45">
        <v>400</v>
      </c>
      <c r="E49" s="46"/>
      <c r="F49" s="47" t="s">
        <v>797</v>
      </c>
      <c r="G49" s="201"/>
      <c r="H49" s="202"/>
    </row>
    <row r="50" spans="1:8">
      <c r="A50" s="178" t="s">
        <v>45</v>
      </c>
      <c r="B50" s="179"/>
      <c r="C50" s="180"/>
      <c r="D50" s="25">
        <f>SUM(D38:D49)</f>
      </c>
      <c r="E50" s="26">
        <f>SUM(E38:E49)</f>
      </c>
      <c r="F50" s="9"/>
      <c r="G50" s="203"/>
      <c r="H50" s="204"/>
    </row>
    <row r="51" spans="1:8">
      <c r="A51" s="189" t="s">
        <v>798</v>
      </c>
      <c r="B51" s="190"/>
      <c r="C51" s="191"/>
      <c r="D51" s="18"/>
      <c r="E51" s="19"/>
      <c r="F51" s="19"/>
      <c r="G51" s="19"/>
      <c r="H51" s="19"/>
    </row>
    <row r="52" spans="1:8">
      <c r="A52" s="175" t="s">
        <v>40</v>
      </c>
      <c r="B52" s="176"/>
      <c r="C52" s="177"/>
      <c r="D52" s="5" t="s">
        <v>41</v>
      </c>
      <c r="E52" s="6" t="s">
        <v>42</v>
      </c>
      <c r="F52" s="6" t="s">
        <v>43</v>
      </c>
      <c r="G52" s="192" t="s">
        <v>22</v>
      </c>
      <c r="H52" s="193"/>
    </row>
    <row r="53" spans="1:8">
      <c r="A53" s="20" t="s">
        <v>756</v>
      </c>
      <c r="B53" s="20" t="s">
        <v>799</v>
      </c>
      <c r="C53" s="20" t="s">
        <v>109</v>
      </c>
      <c r="D53" s="22">
        <v>470</v>
      </c>
      <c r="E53" s="36"/>
      <c r="F53" s="7" t="s">
        <v>800</v>
      </c>
      <c r="G53" s="194"/>
      <c r="H53" s="195"/>
    </row>
    <row r="54" spans="1:8">
      <c r="A54" s="20" t="s">
        <v>756</v>
      </c>
      <c r="B54" s="20" t="s">
        <v>799</v>
      </c>
      <c r="C54" s="20" t="s">
        <v>111</v>
      </c>
      <c r="D54" s="22">
        <v>570</v>
      </c>
      <c r="E54" s="36"/>
      <c r="F54" s="7" t="s">
        <v>801</v>
      </c>
      <c r="G54" s="199"/>
      <c r="H54" s="200"/>
    </row>
    <row r="55" spans="1:8">
      <c r="A55" s="20" t="s">
        <v>756</v>
      </c>
      <c r="B55" s="20" t="s">
        <v>799</v>
      </c>
      <c r="C55" s="20" t="s">
        <v>113</v>
      </c>
      <c r="D55" s="22">
        <v>480</v>
      </c>
      <c r="E55" s="36"/>
      <c r="F55" s="7" t="s">
        <v>802</v>
      </c>
      <c r="G55" s="199"/>
      <c r="H55" s="200"/>
    </row>
    <row r="56" spans="1:8">
      <c r="A56" s="20" t="s">
        <v>756</v>
      </c>
      <c r="B56" s="20" t="s">
        <v>799</v>
      </c>
      <c r="C56" s="20" t="s">
        <v>115</v>
      </c>
      <c r="D56" s="22">
        <v>400</v>
      </c>
      <c r="E56" s="36"/>
      <c r="F56" s="7" t="s">
        <v>803</v>
      </c>
      <c r="G56" s="199"/>
      <c r="H56" s="200"/>
    </row>
    <row r="57" spans="1:8">
      <c r="A57" s="20" t="s">
        <v>756</v>
      </c>
      <c r="B57" s="20" t="s">
        <v>799</v>
      </c>
      <c r="C57" s="20" t="s">
        <v>117</v>
      </c>
      <c r="D57" s="22">
        <v>600</v>
      </c>
      <c r="E57" s="36"/>
      <c r="F57" s="7" t="s">
        <v>804</v>
      </c>
      <c r="G57" s="199"/>
      <c r="H57" s="200"/>
    </row>
    <row r="58" spans="1:8">
      <c r="A58" s="20" t="s">
        <v>756</v>
      </c>
      <c r="B58" s="20" t="s">
        <v>799</v>
      </c>
      <c r="C58" s="20" t="s">
        <v>119</v>
      </c>
      <c r="D58" s="22">
        <v>480</v>
      </c>
      <c r="E58" s="36"/>
      <c r="F58" s="7" t="s">
        <v>805</v>
      </c>
      <c r="G58" s="199"/>
      <c r="H58" s="200"/>
    </row>
    <row r="59" spans="1:8">
      <c r="A59" s="20" t="s">
        <v>756</v>
      </c>
      <c r="B59" s="20" t="s">
        <v>799</v>
      </c>
      <c r="C59" s="20" t="s">
        <v>121</v>
      </c>
      <c r="D59" s="22">
        <v>170</v>
      </c>
      <c r="E59" s="36"/>
      <c r="F59" s="7" t="s">
        <v>806</v>
      </c>
      <c r="G59" s="199"/>
      <c r="H59" s="200"/>
    </row>
    <row r="60" spans="1:8">
      <c r="A60" s="20" t="s">
        <v>756</v>
      </c>
      <c r="B60" s="20" t="s">
        <v>799</v>
      </c>
      <c r="C60" s="20" t="s">
        <v>131</v>
      </c>
      <c r="D60" s="22">
        <v>250</v>
      </c>
      <c r="E60" s="36"/>
      <c r="F60" s="7" t="s">
        <v>807</v>
      </c>
      <c r="G60" s="199"/>
      <c r="H60" s="200"/>
    </row>
    <row r="61" spans="1:8">
      <c r="A61" s="20" t="s">
        <v>756</v>
      </c>
      <c r="B61" s="20" t="s">
        <v>799</v>
      </c>
      <c r="C61" s="20" t="s">
        <v>123</v>
      </c>
      <c r="D61" s="22">
        <v>330</v>
      </c>
      <c r="E61" s="36"/>
      <c r="F61" s="7" t="s">
        <v>808</v>
      </c>
      <c r="G61" s="199"/>
      <c r="H61" s="200"/>
    </row>
    <row r="62" spans="1:8">
      <c r="A62" s="20" t="s">
        <v>756</v>
      </c>
      <c r="B62" s="20" t="s">
        <v>799</v>
      </c>
      <c r="C62" s="20" t="s">
        <v>125</v>
      </c>
      <c r="D62" s="22">
        <v>440</v>
      </c>
      <c r="E62" s="36"/>
      <c r="F62" s="7" t="s">
        <v>809</v>
      </c>
      <c r="G62" s="199"/>
      <c r="H62" s="200"/>
    </row>
    <row r="63" spans="1:8">
      <c r="A63" s="20" t="s">
        <v>756</v>
      </c>
      <c r="B63" s="20" t="s">
        <v>799</v>
      </c>
      <c r="C63" s="20" t="s">
        <v>182</v>
      </c>
      <c r="D63" s="22">
        <v>320</v>
      </c>
      <c r="E63" s="36"/>
      <c r="F63" s="7" t="s">
        <v>810</v>
      </c>
      <c r="G63" s="199"/>
      <c r="H63" s="200"/>
    </row>
    <row r="64" spans="1:8">
      <c r="A64" s="20" t="s">
        <v>756</v>
      </c>
      <c r="B64" s="20" t="s">
        <v>799</v>
      </c>
      <c r="C64" s="20" t="s">
        <v>191</v>
      </c>
      <c r="D64" s="22">
        <v>210</v>
      </c>
      <c r="E64" s="36"/>
      <c r="F64" s="7" t="s">
        <v>811</v>
      </c>
      <c r="G64" s="199"/>
      <c r="H64" s="200"/>
    </row>
    <row r="65" spans="1:8">
      <c r="A65" s="20" t="s">
        <v>756</v>
      </c>
      <c r="B65" s="20" t="s">
        <v>799</v>
      </c>
      <c r="C65" s="20" t="s">
        <v>193</v>
      </c>
      <c r="D65" s="22">
        <v>750</v>
      </c>
      <c r="E65" s="36"/>
      <c r="F65" s="7" t="s">
        <v>812</v>
      </c>
      <c r="G65" s="199"/>
      <c r="H65" s="200"/>
    </row>
    <row r="66" spans="1:8">
      <c r="A66" s="20" t="s">
        <v>756</v>
      </c>
      <c r="B66" s="20" t="s">
        <v>799</v>
      </c>
      <c r="C66" s="20" t="s">
        <v>195</v>
      </c>
      <c r="D66" s="22">
        <v>320</v>
      </c>
      <c r="E66" s="36"/>
      <c r="F66" s="7" t="s">
        <v>813</v>
      </c>
      <c r="G66" s="199"/>
      <c r="H66" s="200"/>
    </row>
    <row r="67" spans="1:8">
      <c r="A67" s="20" t="s">
        <v>756</v>
      </c>
      <c r="B67" s="20" t="s">
        <v>799</v>
      </c>
      <c r="C67" s="20" t="s">
        <v>197</v>
      </c>
      <c r="D67" s="22">
        <v>360</v>
      </c>
      <c r="E67" s="36"/>
      <c r="F67" s="7" t="s">
        <v>814</v>
      </c>
      <c r="G67" s="199"/>
      <c r="H67" s="200"/>
    </row>
    <row r="68" spans="1:8">
      <c r="A68" s="44" t="s">
        <v>756</v>
      </c>
      <c r="B68" s="44" t="s">
        <v>799</v>
      </c>
      <c r="C68" s="44" t="s">
        <v>467</v>
      </c>
      <c r="D68" s="45">
        <v>230</v>
      </c>
      <c r="E68" s="46"/>
      <c r="F68" s="47" t="s">
        <v>815</v>
      </c>
      <c r="G68" s="201"/>
      <c r="H68" s="202"/>
    </row>
    <row r="69" spans="1:8">
      <c r="A69" s="178" t="s">
        <v>45</v>
      </c>
      <c r="B69" s="179"/>
      <c r="C69" s="180"/>
      <c r="D69" s="25">
        <f>SUM(D53:D68)</f>
      </c>
      <c r="E69" s="26">
        <f>SUM(E53:E68)</f>
      </c>
      <c r="F69" s="9"/>
      <c r="G69" s="203"/>
      <c r="H69" s="204"/>
    </row>
    <row r="70" spans="1:8">
      <c r="A70" s="189" t="s">
        <v>816</v>
      </c>
      <c r="B70" s="190"/>
      <c r="C70" s="191"/>
      <c r="D70" s="18"/>
      <c r="E70" s="19"/>
      <c r="F70" s="19"/>
      <c r="G70" s="19"/>
      <c r="H70" s="19"/>
    </row>
    <row r="71" spans="1:8">
      <c r="A71" s="175" t="s">
        <v>40</v>
      </c>
      <c r="B71" s="176"/>
      <c r="C71" s="177"/>
      <c r="D71" s="5" t="s">
        <v>41</v>
      </c>
      <c r="E71" s="6" t="s">
        <v>42</v>
      </c>
      <c r="F71" s="6" t="s">
        <v>43</v>
      </c>
      <c r="G71" s="192" t="s">
        <v>22</v>
      </c>
      <c r="H71" s="193"/>
    </row>
    <row r="72" spans="1:8">
      <c r="A72" s="20" t="s">
        <v>756</v>
      </c>
      <c r="B72" s="20" t="s">
        <v>817</v>
      </c>
      <c r="C72" s="20" t="s">
        <v>109</v>
      </c>
      <c r="D72" s="22">
        <v>500</v>
      </c>
      <c r="E72" s="36"/>
      <c r="F72" s="7" t="s">
        <v>818</v>
      </c>
      <c r="G72" s="194"/>
      <c r="H72" s="195"/>
    </row>
    <row r="73" spans="1:8">
      <c r="A73" s="20" t="s">
        <v>756</v>
      </c>
      <c r="B73" s="20" t="s">
        <v>817</v>
      </c>
      <c r="C73" s="20" t="s">
        <v>111</v>
      </c>
      <c r="D73" s="22">
        <v>550</v>
      </c>
      <c r="E73" s="36"/>
      <c r="F73" s="7" t="s">
        <v>819</v>
      </c>
      <c r="G73" s="199"/>
      <c r="H73" s="200"/>
    </row>
    <row r="74" spans="1:8">
      <c r="A74" s="20" t="s">
        <v>756</v>
      </c>
      <c r="B74" s="20" t="s">
        <v>817</v>
      </c>
      <c r="C74" s="20" t="s">
        <v>113</v>
      </c>
      <c r="D74" s="22">
        <v>630</v>
      </c>
      <c r="E74" s="36"/>
      <c r="F74" s="7" t="s">
        <v>820</v>
      </c>
      <c r="G74" s="199"/>
      <c r="H74" s="200"/>
    </row>
    <row r="75" spans="1:8">
      <c r="A75" s="20" t="s">
        <v>756</v>
      </c>
      <c r="B75" s="20" t="s">
        <v>817</v>
      </c>
      <c r="C75" s="20" t="s">
        <v>115</v>
      </c>
      <c r="D75" s="22">
        <v>420</v>
      </c>
      <c r="E75" s="36"/>
      <c r="F75" s="7" t="s">
        <v>821</v>
      </c>
      <c r="G75" s="199"/>
      <c r="H75" s="200"/>
    </row>
    <row r="76" spans="1:8">
      <c r="A76" s="20" t="s">
        <v>756</v>
      </c>
      <c r="B76" s="20" t="s">
        <v>817</v>
      </c>
      <c r="C76" s="20" t="s">
        <v>117</v>
      </c>
      <c r="D76" s="22">
        <v>420</v>
      </c>
      <c r="E76" s="36"/>
      <c r="F76" s="7" t="s">
        <v>822</v>
      </c>
      <c r="G76" s="199"/>
      <c r="H76" s="200"/>
    </row>
    <row r="77" spans="1:8">
      <c r="A77" s="20" t="s">
        <v>756</v>
      </c>
      <c r="B77" s="20" t="s">
        <v>817</v>
      </c>
      <c r="C77" s="20" t="s">
        <v>119</v>
      </c>
      <c r="D77" s="22">
        <v>440</v>
      </c>
      <c r="E77" s="36"/>
      <c r="F77" s="7" t="s">
        <v>823</v>
      </c>
      <c r="G77" s="199"/>
      <c r="H77" s="200"/>
    </row>
    <row r="78" spans="1:8">
      <c r="A78" s="20" t="s">
        <v>756</v>
      </c>
      <c r="B78" s="20" t="s">
        <v>817</v>
      </c>
      <c r="C78" s="20" t="s">
        <v>121</v>
      </c>
      <c r="D78" s="22">
        <v>410</v>
      </c>
      <c r="E78" s="36"/>
      <c r="F78" s="7" t="s">
        <v>824</v>
      </c>
      <c r="G78" s="199"/>
      <c r="H78" s="200"/>
    </row>
    <row r="79" spans="1:8">
      <c r="A79" s="20" t="s">
        <v>756</v>
      </c>
      <c r="B79" s="20" t="s">
        <v>817</v>
      </c>
      <c r="C79" s="20" t="s">
        <v>131</v>
      </c>
      <c r="D79" s="22">
        <v>460</v>
      </c>
      <c r="E79" s="36"/>
      <c r="F79" s="7" t="s">
        <v>825</v>
      </c>
      <c r="G79" s="199"/>
      <c r="H79" s="200"/>
    </row>
    <row r="80" spans="1:8">
      <c r="A80" s="20" t="s">
        <v>756</v>
      </c>
      <c r="B80" s="20" t="s">
        <v>817</v>
      </c>
      <c r="C80" s="20" t="s">
        <v>125</v>
      </c>
      <c r="D80" s="22">
        <v>650</v>
      </c>
      <c r="E80" s="36"/>
      <c r="F80" s="7" t="s">
        <v>826</v>
      </c>
      <c r="G80" s="199"/>
      <c r="H80" s="200"/>
    </row>
    <row r="81" spans="1:8">
      <c r="A81" s="20" t="s">
        <v>756</v>
      </c>
      <c r="B81" s="20" t="s">
        <v>817</v>
      </c>
      <c r="C81" s="20" t="s">
        <v>182</v>
      </c>
      <c r="D81" s="22">
        <v>510</v>
      </c>
      <c r="E81" s="36"/>
      <c r="F81" s="7" t="s">
        <v>827</v>
      </c>
      <c r="G81" s="199"/>
      <c r="H81" s="200"/>
    </row>
    <row r="82" spans="1:8">
      <c r="A82" s="20" t="s">
        <v>756</v>
      </c>
      <c r="B82" s="20" t="s">
        <v>817</v>
      </c>
      <c r="C82" s="20" t="s">
        <v>191</v>
      </c>
      <c r="D82" s="22">
        <v>460</v>
      </c>
      <c r="E82" s="36"/>
      <c r="F82" s="7" t="s">
        <v>828</v>
      </c>
      <c r="G82" s="199"/>
      <c r="H82" s="200"/>
    </row>
    <row r="83" spans="1:8">
      <c r="A83" s="20" t="s">
        <v>756</v>
      </c>
      <c r="B83" s="20" t="s">
        <v>817</v>
      </c>
      <c r="C83" s="20" t="s">
        <v>193</v>
      </c>
      <c r="D83" s="22">
        <v>440</v>
      </c>
      <c r="E83" s="36"/>
      <c r="F83" s="7" t="s">
        <v>829</v>
      </c>
      <c r="G83" s="199"/>
      <c r="H83" s="200"/>
    </row>
    <row r="84" spans="1:8">
      <c r="A84" s="20" t="s">
        <v>756</v>
      </c>
      <c r="B84" s="20" t="s">
        <v>817</v>
      </c>
      <c r="C84" s="20" t="s">
        <v>195</v>
      </c>
      <c r="D84" s="22">
        <v>400</v>
      </c>
      <c r="E84" s="36"/>
      <c r="F84" s="7" t="s">
        <v>830</v>
      </c>
      <c r="G84" s="199"/>
      <c r="H84" s="200"/>
    </row>
    <row r="85" spans="1:8">
      <c r="A85" s="20" t="s">
        <v>756</v>
      </c>
      <c r="B85" s="20" t="s">
        <v>817</v>
      </c>
      <c r="C85" s="20" t="s">
        <v>197</v>
      </c>
      <c r="D85" s="22">
        <v>240</v>
      </c>
      <c r="E85" s="36"/>
      <c r="F85" s="7" t="s">
        <v>831</v>
      </c>
      <c r="G85" s="199"/>
      <c r="H85" s="200"/>
    </row>
    <row r="86" spans="1:8">
      <c r="A86" s="44" t="s">
        <v>756</v>
      </c>
      <c r="B86" s="44" t="s">
        <v>817</v>
      </c>
      <c r="C86" s="44" t="s">
        <v>467</v>
      </c>
      <c r="D86" s="45">
        <v>250</v>
      </c>
      <c r="E86" s="46"/>
      <c r="F86" s="47" t="s">
        <v>832</v>
      </c>
      <c r="G86" s="201"/>
      <c r="H86" s="202"/>
    </row>
    <row r="87" spans="1:8">
      <c r="A87" s="178" t="s">
        <v>45</v>
      </c>
      <c r="B87" s="179"/>
      <c r="C87" s="180"/>
      <c r="D87" s="25">
        <f>SUM(D72:D86)</f>
      </c>
      <c r="E87" s="26">
        <f>SUM(E72:E86)</f>
      </c>
      <c r="F87" s="9"/>
      <c r="G87" s="203"/>
      <c r="H87" s="204"/>
    </row>
    <row r="88" spans="1:8">
      <c r="A88" s="189" t="s">
        <v>833</v>
      </c>
      <c r="B88" s="190"/>
      <c r="C88" s="191"/>
      <c r="D88" s="18"/>
      <c r="E88" s="19"/>
      <c r="F88" s="19"/>
      <c r="G88" s="19"/>
      <c r="H88" s="19"/>
    </row>
    <row r="89" spans="1:8">
      <c r="A89" s="175" t="s">
        <v>40</v>
      </c>
      <c r="B89" s="176"/>
      <c r="C89" s="177"/>
      <c r="D89" s="5" t="s">
        <v>41</v>
      </c>
      <c r="E89" s="6" t="s">
        <v>42</v>
      </c>
      <c r="F89" s="6" t="s">
        <v>43</v>
      </c>
      <c r="G89" s="192" t="s">
        <v>22</v>
      </c>
      <c r="H89" s="193"/>
    </row>
    <row r="90" spans="1:8">
      <c r="A90" s="20" t="s">
        <v>756</v>
      </c>
      <c r="B90" s="20" t="s">
        <v>834</v>
      </c>
      <c r="C90" s="20" t="s">
        <v>109</v>
      </c>
      <c r="D90" s="22">
        <v>590</v>
      </c>
      <c r="E90" s="36"/>
      <c r="F90" s="7" t="s">
        <v>835</v>
      </c>
      <c r="G90" s="194"/>
      <c r="H90" s="195"/>
    </row>
    <row r="91" spans="1:8">
      <c r="A91" s="20" t="s">
        <v>756</v>
      </c>
      <c r="B91" s="20" t="s">
        <v>834</v>
      </c>
      <c r="C91" s="20" t="s">
        <v>111</v>
      </c>
      <c r="D91" s="22">
        <v>670</v>
      </c>
      <c r="E91" s="36"/>
      <c r="F91" s="7" t="s">
        <v>836</v>
      </c>
      <c r="G91" s="199"/>
      <c r="H91" s="200"/>
    </row>
    <row r="92" spans="1:8">
      <c r="A92" s="20" t="s">
        <v>756</v>
      </c>
      <c r="B92" s="20" t="s">
        <v>834</v>
      </c>
      <c r="C92" s="20" t="s">
        <v>113</v>
      </c>
      <c r="D92" s="22">
        <v>700</v>
      </c>
      <c r="E92" s="36"/>
      <c r="F92" s="7" t="s">
        <v>837</v>
      </c>
      <c r="G92" s="199"/>
      <c r="H92" s="200"/>
    </row>
    <row r="93" spans="1:8">
      <c r="A93" s="20" t="s">
        <v>756</v>
      </c>
      <c r="B93" s="20" t="s">
        <v>834</v>
      </c>
      <c r="C93" s="20" t="s">
        <v>115</v>
      </c>
      <c r="D93" s="22">
        <v>420</v>
      </c>
      <c r="E93" s="36"/>
      <c r="F93" s="7" t="s">
        <v>838</v>
      </c>
      <c r="G93" s="199"/>
      <c r="H93" s="200"/>
    </row>
    <row r="94" spans="1:8">
      <c r="A94" s="20" t="s">
        <v>756</v>
      </c>
      <c r="B94" s="20" t="s">
        <v>834</v>
      </c>
      <c r="C94" s="20" t="s">
        <v>117</v>
      </c>
      <c r="D94" s="22">
        <v>750</v>
      </c>
      <c r="E94" s="36"/>
      <c r="F94" s="7" t="s">
        <v>839</v>
      </c>
      <c r="G94" s="199"/>
      <c r="H94" s="200"/>
    </row>
    <row r="95" spans="1:8">
      <c r="A95" s="20" t="s">
        <v>756</v>
      </c>
      <c r="B95" s="20" t="s">
        <v>834</v>
      </c>
      <c r="C95" s="20" t="s">
        <v>119</v>
      </c>
      <c r="D95" s="22">
        <v>400</v>
      </c>
      <c r="E95" s="36"/>
      <c r="F95" s="7" t="s">
        <v>840</v>
      </c>
      <c r="G95" s="199"/>
      <c r="H95" s="200"/>
    </row>
    <row r="96" spans="1:8">
      <c r="A96" s="20" t="s">
        <v>756</v>
      </c>
      <c r="B96" s="20" t="s">
        <v>834</v>
      </c>
      <c r="C96" s="20" t="s">
        <v>121</v>
      </c>
      <c r="D96" s="22">
        <v>600</v>
      </c>
      <c r="E96" s="36"/>
      <c r="F96" s="7" t="s">
        <v>841</v>
      </c>
      <c r="G96" s="199"/>
      <c r="H96" s="200"/>
    </row>
    <row r="97" spans="1:8">
      <c r="A97" s="20" t="s">
        <v>756</v>
      </c>
      <c r="B97" s="20" t="s">
        <v>834</v>
      </c>
      <c r="C97" s="20" t="s">
        <v>131</v>
      </c>
      <c r="D97" s="22">
        <v>570</v>
      </c>
      <c r="E97" s="36"/>
      <c r="F97" s="7" t="s">
        <v>842</v>
      </c>
      <c r="G97" s="199"/>
      <c r="H97" s="200"/>
    </row>
    <row r="98" spans="1:8">
      <c r="A98" s="20" t="s">
        <v>756</v>
      </c>
      <c r="B98" s="20" t="s">
        <v>834</v>
      </c>
      <c r="C98" s="20" t="s">
        <v>123</v>
      </c>
      <c r="D98" s="22">
        <v>820</v>
      </c>
      <c r="E98" s="36"/>
      <c r="F98" s="7" t="s">
        <v>843</v>
      </c>
      <c r="G98" s="199"/>
      <c r="H98" s="200"/>
    </row>
    <row r="99" spans="1:8">
      <c r="A99" s="20" t="s">
        <v>756</v>
      </c>
      <c r="B99" s="20" t="s">
        <v>834</v>
      </c>
      <c r="C99" s="20" t="s">
        <v>125</v>
      </c>
      <c r="D99" s="22">
        <v>390</v>
      </c>
      <c r="E99" s="36"/>
      <c r="F99" s="7" t="s">
        <v>844</v>
      </c>
      <c r="G99" s="199"/>
      <c r="H99" s="200"/>
    </row>
    <row r="100" spans="1:8">
      <c r="A100" s="44" t="s">
        <v>756</v>
      </c>
      <c r="B100" s="44" t="s">
        <v>834</v>
      </c>
      <c r="C100" s="44" t="s">
        <v>182</v>
      </c>
      <c r="D100" s="45">
        <v>390</v>
      </c>
      <c r="E100" s="46"/>
      <c r="F100" s="47" t="s">
        <v>845</v>
      </c>
      <c r="G100" s="201"/>
      <c r="H100" s="202"/>
    </row>
    <row r="101" spans="1:8">
      <c r="A101" s="178" t="s">
        <v>45</v>
      </c>
      <c r="B101" s="179"/>
      <c r="C101" s="180"/>
      <c r="D101" s="25">
        <f>SUM(D90:D100)</f>
      </c>
      <c r="E101" s="26">
        <f>SUM(E90:E100)</f>
      </c>
      <c r="F101" s="9"/>
      <c r="G101" s="203"/>
      <c r="H101" s="204"/>
    </row>
    <row r="102" spans="1:8">
      <c r="A102" s="189" t="s">
        <v>846</v>
      </c>
      <c r="B102" s="190"/>
      <c r="C102" s="191"/>
      <c r="D102" s="18"/>
      <c r="E102" s="19"/>
      <c r="F102" s="19"/>
      <c r="G102" s="19"/>
      <c r="H102" s="19"/>
    </row>
    <row r="103" spans="1:8">
      <c r="A103" s="175" t="s">
        <v>40</v>
      </c>
      <c r="B103" s="176"/>
      <c r="C103" s="177"/>
      <c r="D103" s="5" t="s">
        <v>41</v>
      </c>
      <c r="E103" s="6" t="s">
        <v>42</v>
      </c>
      <c r="F103" s="6" t="s">
        <v>43</v>
      </c>
      <c r="G103" s="192" t="s">
        <v>22</v>
      </c>
      <c r="H103" s="193"/>
    </row>
    <row r="104" spans="1:8">
      <c r="A104" s="20" t="s">
        <v>756</v>
      </c>
      <c r="B104" s="20" t="s">
        <v>847</v>
      </c>
      <c r="C104" s="20" t="s">
        <v>109</v>
      </c>
      <c r="D104" s="22">
        <v>460</v>
      </c>
      <c r="E104" s="36"/>
      <c r="F104" s="7" t="s">
        <v>848</v>
      </c>
      <c r="G104" s="194"/>
      <c r="H104" s="195"/>
    </row>
    <row r="105" spans="1:8">
      <c r="A105" s="20" t="s">
        <v>756</v>
      </c>
      <c r="B105" s="20" t="s">
        <v>847</v>
      </c>
      <c r="C105" s="20" t="s">
        <v>111</v>
      </c>
      <c r="D105" s="22">
        <v>500</v>
      </c>
      <c r="E105" s="36"/>
      <c r="F105" s="7" t="s">
        <v>849</v>
      </c>
      <c r="G105" s="199"/>
      <c r="H105" s="200"/>
    </row>
    <row r="106" spans="1:8">
      <c r="A106" s="20" t="s">
        <v>756</v>
      </c>
      <c r="B106" s="20" t="s">
        <v>847</v>
      </c>
      <c r="C106" s="20" t="s">
        <v>113</v>
      </c>
      <c r="D106" s="22">
        <v>950</v>
      </c>
      <c r="E106" s="36"/>
      <c r="F106" s="7" t="s">
        <v>850</v>
      </c>
      <c r="G106" s="199"/>
      <c r="H106" s="200"/>
    </row>
    <row r="107" spans="1:8">
      <c r="A107" s="20" t="s">
        <v>756</v>
      </c>
      <c r="B107" s="20" t="s">
        <v>847</v>
      </c>
      <c r="C107" s="20" t="s">
        <v>115</v>
      </c>
      <c r="D107" s="22">
        <v>340</v>
      </c>
      <c r="E107" s="36"/>
      <c r="F107" s="7" t="s">
        <v>851</v>
      </c>
      <c r="G107" s="199"/>
      <c r="H107" s="200"/>
    </row>
    <row r="108" spans="1:8">
      <c r="A108" s="20" t="s">
        <v>756</v>
      </c>
      <c r="B108" s="20" t="s">
        <v>847</v>
      </c>
      <c r="C108" s="20" t="s">
        <v>117</v>
      </c>
      <c r="D108" s="22">
        <v>330</v>
      </c>
      <c r="E108" s="36"/>
      <c r="F108" s="7" t="s">
        <v>852</v>
      </c>
      <c r="G108" s="199"/>
      <c r="H108" s="200"/>
    </row>
    <row r="109" spans="1:8">
      <c r="A109" s="20" t="s">
        <v>756</v>
      </c>
      <c r="B109" s="20" t="s">
        <v>847</v>
      </c>
      <c r="C109" s="20" t="s">
        <v>119</v>
      </c>
      <c r="D109" s="22">
        <v>490</v>
      </c>
      <c r="E109" s="36"/>
      <c r="F109" s="7" t="s">
        <v>853</v>
      </c>
      <c r="G109" s="199"/>
      <c r="H109" s="200"/>
    </row>
    <row r="110" spans="1:8">
      <c r="A110" s="20" t="s">
        <v>756</v>
      </c>
      <c r="B110" s="20" t="s">
        <v>847</v>
      </c>
      <c r="C110" s="20" t="s">
        <v>121</v>
      </c>
      <c r="D110" s="22">
        <v>530</v>
      </c>
      <c r="E110" s="36"/>
      <c r="F110" s="7" t="s">
        <v>854</v>
      </c>
      <c r="G110" s="199"/>
      <c r="H110" s="200"/>
    </row>
    <row r="111" spans="1:8">
      <c r="A111" s="20" t="s">
        <v>756</v>
      </c>
      <c r="B111" s="20" t="s">
        <v>847</v>
      </c>
      <c r="C111" s="20" t="s">
        <v>131</v>
      </c>
      <c r="D111" s="22">
        <v>440</v>
      </c>
      <c r="E111" s="36"/>
      <c r="F111" s="7" t="s">
        <v>855</v>
      </c>
      <c r="G111" s="199"/>
      <c r="H111" s="200"/>
    </row>
    <row r="112" spans="1:8">
      <c r="A112" s="20" t="s">
        <v>756</v>
      </c>
      <c r="B112" s="20" t="s">
        <v>847</v>
      </c>
      <c r="C112" s="20" t="s">
        <v>123</v>
      </c>
      <c r="D112" s="22">
        <v>420</v>
      </c>
      <c r="E112" s="36"/>
      <c r="F112" s="7" t="s">
        <v>856</v>
      </c>
      <c r="G112" s="199"/>
      <c r="H112" s="200"/>
    </row>
    <row r="113" spans="1:8">
      <c r="A113" s="20" t="s">
        <v>756</v>
      </c>
      <c r="B113" s="20" t="s">
        <v>847</v>
      </c>
      <c r="C113" s="20" t="s">
        <v>125</v>
      </c>
      <c r="D113" s="22">
        <v>380</v>
      </c>
      <c r="E113" s="36"/>
      <c r="F113" s="7" t="s">
        <v>857</v>
      </c>
      <c r="G113" s="199"/>
      <c r="H113" s="200"/>
    </row>
    <row r="114" spans="1:8">
      <c r="A114" s="20" t="s">
        <v>756</v>
      </c>
      <c r="B114" s="20" t="s">
        <v>847</v>
      </c>
      <c r="C114" s="20" t="s">
        <v>182</v>
      </c>
      <c r="D114" s="22">
        <v>700</v>
      </c>
      <c r="E114" s="36"/>
      <c r="F114" s="7" t="s">
        <v>858</v>
      </c>
      <c r="G114" s="199"/>
      <c r="H114" s="200"/>
    </row>
    <row r="115" spans="1:8">
      <c r="A115" s="44" t="s">
        <v>756</v>
      </c>
      <c r="B115" s="44" t="s">
        <v>847</v>
      </c>
      <c r="C115" s="44" t="s">
        <v>191</v>
      </c>
      <c r="D115" s="45">
        <v>610</v>
      </c>
      <c r="E115" s="46"/>
      <c r="F115" s="47" t="s">
        <v>859</v>
      </c>
      <c r="G115" s="201"/>
      <c r="H115" s="202"/>
    </row>
    <row r="116" spans="1:8">
      <c r="A116" s="178" t="s">
        <v>45</v>
      </c>
      <c r="B116" s="179"/>
      <c r="C116" s="180"/>
      <c r="D116" s="25">
        <f>SUM(D104:D115)</f>
      </c>
      <c r="E116" s="26">
        <f>SUM(E104:E115)</f>
      </c>
      <c r="F116" s="9"/>
      <c r="G116" s="203"/>
      <c r="H116" s="204"/>
    </row>
    <row r="117" spans="1:8">
      <c r="A117" s="189" t="s">
        <v>860</v>
      </c>
      <c r="B117" s="190"/>
      <c r="C117" s="191"/>
      <c r="D117" s="18"/>
      <c r="E117" s="19"/>
      <c r="F117" s="19"/>
      <c r="G117" s="19"/>
      <c r="H117" s="19"/>
    </row>
    <row r="118" spans="1:8">
      <c r="A118" s="175" t="s">
        <v>40</v>
      </c>
      <c r="B118" s="176"/>
      <c r="C118" s="177"/>
      <c r="D118" s="5" t="s">
        <v>41</v>
      </c>
      <c r="E118" s="6" t="s">
        <v>42</v>
      </c>
      <c r="F118" s="6" t="s">
        <v>43</v>
      </c>
      <c r="G118" s="192" t="s">
        <v>22</v>
      </c>
      <c r="H118" s="193"/>
    </row>
    <row r="119" spans="1:8">
      <c r="A119" s="20" t="s">
        <v>756</v>
      </c>
      <c r="B119" s="20" t="s">
        <v>861</v>
      </c>
      <c r="C119" s="20" t="s">
        <v>109</v>
      </c>
      <c r="D119" s="22">
        <v>730</v>
      </c>
      <c r="E119" s="36"/>
      <c r="F119" s="7" t="s">
        <v>862</v>
      </c>
      <c r="G119" s="194"/>
      <c r="H119" s="195"/>
    </row>
    <row r="120" spans="1:8">
      <c r="A120" s="20" t="s">
        <v>756</v>
      </c>
      <c r="B120" s="20" t="s">
        <v>861</v>
      </c>
      <c r="C120" s="20" t="s">
        <v>111</v>
      </c>
      <c r="D120" s="22">
        <v>650</v>
      </c>
      <c r="E120" s="36"/>
      <c r="F120" s="7" t="s">
        <v>863</v>
      </c>
      <c r="G120" s="199"/>
      <c r="H120" s="200"/>
    </row>
    <row r="121" spans="1:8">
      <c r="A121" s="20" t="s">
        <v>756</v>
      </c>
      <c r="B121" s="20" t="s">
        <v>861</v>
      </c>
      <c r="C121" s="20" t="s">
        <v>113</v>
      </c>
      <c r="D121" s="22">
        <v>640</v>
      </c>
      <c r="E121" s="36"/>
      <c r="F121" s="7" t="s">
        <v>864</v>
      </c>
      <c r="G121" s="199"/>
      <c r="H121" s="200"/>
    </row>
    <row r="122" spans="1:8">
      <c r="A122" s="20" t="s">
        <v>756</v>
      </c>
      <c r="B122" s="20" t="s">
        <v>861</v>
      </c>
      <c r="C122" s="20" t="s">
        <v>115</v>
      </c>
      <c r="D122" s="22">
        <v>530</v>
      </c>
      <c r="E122" s="36"/>
      <c r="F122" s="7" t="s">
        <v>865</v>
      </c>
      <c r="G122" s="199"/>
      <c r="H122" s="200"/>
    </row>
    <row r="123" spans="1:8">
      <c r="A123" s="20" t="s">
        <v>756</v>
      </c>
      <c r="B123" s="20" t="s">
        <v>861</v>
      </c>
      <c r="C123" s="20" t="s">
        <v>117</v>
      </c>
      <c r="D123" s="22">
        <v>300</v>
      </c>
      <c r="E123" s="36"/>
      <c r="F123" s="7" t="s">
        <v>866</v>
      </c>
      <c r="G123" s="199"/>
      <c r="H123" s="200"/>
    </row>
    <row r="124" spans="1:8">
      <c r="A124" s="20" t="s">
        <v>756</v>
      </c>
      <c r="B124" s="20" t="s">
        <v>861</v>
      </c>
      <c r="C124" s="20" t="s">
        <v>119</v>
      </c>
      <c r="D124" s="22">
        <v>440</v>
      </c>
      <c r="E124" s="36"/>
      <c r="F124" s="7" t="s">
        <v>867</v>
      </c>
      <c r="G124" s="199"/>
      <c r="H124" s="200"/>
    </row>
    <row r="125" spans="1:8">
      <c r="A125" s="20" t="s">
        <v>756</v>
      </c>
      <c r="B125" s="20" t="s">
        <v>861</v>
      </c>
      <c r="C125" s="20" t="s">
        <v>121</v>
      </c>
      <c r="D125" s="22">
        <v>430</v>
      </c>
      <c r="E125" s="36"/>
      <c r="F125" s="7" t="s">
        <v>868</v>
      </c>
      <c r="G125" s="199"/>
      <c r="H125" s="200"/>
    </row>
    <row r="126" spans="1:8">
      <c r="A126" s="20" t="s">
        <v>756</v>
      </c>
      <c r="B126" s="20" t="s">
        <v>861</v>
      </c>
      <c r="C126" s="20" t="s">
        <v>131</v>
      </c>
      <c r="D126" s="22">
        <v>540</v>
      </c>
      <c r="E126" s="36"/>
      <c r="F126" s="7" t="s">
        <v>869</v>
      </c>
      <c r="G126" s="199"/>
      <c r="H126" s="200"/>
    </row>
    <row r="127" spans="1:8">
      <c r="A127" s="20" t="s">
        <v>756</v>
      </c>
      <c r="B127" s="20" t="s">
        <v>861</v>
      </c>
      <c r="C127" s="20" t="s">
        <v>123</v>
      </c>
      <c r="D127" s="22">
        <v>450</v>
      </c>
      <c r="E127" s="36"/>
      <c r="F127" s="7" t="s">
        <v>870</v>
      </c>
      <c r="G127" s="199"/>
      <c r="H127" s="200"/>
    </row>
    <row r="128" spans="1:8">
      <c r="A128" s="20" t="s">
        <v>756</v>
      </c>
      <c r="B128" s="20" t="s">
        <v>861</v>
      </c>
      <c r="C128" s="20" t="s">
        <v>125</v>
      </c>
      <c r="D128" s="22">
        <v>640</v>
      </c>
      <c r="E128" s="36"/>
      <c r="F128" s="7" t="s">
        <v>871</v>
      </c>
      <c r="G128" s="199"/>
      <c r="H128" s="200"/>
    </row>
    <row r="129" spans="1:8">
      <c r="A129" s="20" t="s">
        <v>756</v>
      </c>
      <c r="B129" s="20" t="s">
        <v>861</v>
      </c>
      <c r="C129" s="20" t="s">
        <v>182</v>
      </c>
      <c r="D129" s="22">
        <v>530</v>
      </c>
      <c r="E129" s="36"/>
      <c r="F129" s="7" t="s">
        <v>872</v>
      </c>
      <c r="G129" s="199"/>
      <c r="H129" s="200"/>
    </row>
    <row r="130" spans="1:8">
      <c r="A130" s="20" t="s">
        <v>756</v>
      </c>
      <c r="B130" s="20" t="s">
        <v>861</v>
      </c>
      <c r="C130" s="20" t="s">
        <v>191</v>
      </c>
      <c r="D130" s="22">
        <v>430</v>
      </c>
      <c r="E130" s="36"/>
      <c r="F130" s="7" t="s">
        <v>873</v>
      </c>
      <c r="G130" s="199"/>
      <c r="H130" s="200"/>
    </row>
    <row r="131" spans="1:8">
      <c r="A131" s="20" t="s">
        <v>756</v>
      </c>
      <c r="B131" s="20" t="s">
        <v>861</v>
      </c>
      <c r="C131" s="20" t="s">
        <v>193</v>
      </c>
      <c r="D131" s="22">
        <v>340</v>
      </c>
      <c r="E131" s="36"/>
      <c r="F131" s="7" t="s">
        <v>874</v>
      </c>
      <c r="G131" s="199"/>
      <c r="H131" s="200"/>
    </row>
    <row r="132" spans="1:8">
      <c r="A132" s="44" t="s">
        <v>756</v>
      </c>
      <c r="B132" s="44" t="s">
        <v>861</v>
      </c>
      <c r="C132" s="44" t="s">
        <v>195</v>
      </c>
      <c r="D132" s="45">
        <v>550</v>
      </c>
      <c r="E132" s="46"/>
      <c r="F132" s="47" t="s">
        <v>875</v>
      </c>
      <c r="G132" s="201"/>
      <c r="H132" s="202"/>
    </row>
    <row r="133" spans="1:8">
      <c r="A133" s="178" t="s">
        <v>45</v>
      </c>
      <c r="B133" s="179"/>
      <c r="C133" s="180"/>
      <c r="D133" s="25">
        <f>SUM(D119:D132)</f>
      </c>
      <c r="E133" s="26">
        <f>SUM(E119:E132)</f>
      </c>
      <c r="F133" s="9"/>
      <c r="G133" s="203"/>
      <c r="H133" s="204"/>
    </row>
    <row r="134" spans="1:8">
      <c r="A134" s="189" t="s">
        <v>876</v>
      </c>
      <c r="B134" s="190"/>
      <c r="C134" s="191"/>
      <c r="D134" s="18"/>
      <c r="E134" s="19"/>
      <c r="F134" s="19"/>
      <c r="G134" s="19"/>
      <c r="H134" s="19"/>
    </row>
    <row r="135" spans="1:8">
      <c r="A135" s="175" t="s">
        <v>40</v>
      </c>
      <c r="B135" s="176"/>
      <c r="C135" s="177"/>
      <c r="D135" s="5" t="s">
        <v>41</v>
      </c>
      <c r="E135" s="6" t="s">
        <v>42</v>
      </c>
      <c r="F135" s="6" t="s">
        <v>43</v>
      </c>
      <c r="G135" s="192" t="s">
        <v>22</v>
      </c>
      <c r="H135" s="193"/>
    </row>
    <row r="136" spans="1:8">
      <c r="A136" s="20" t="s">
        <v>756</v>
      </c>
      <c r="B136" s="20" t="s">
        <v>877</v>
      </c>
      <c r="C136" s="20" t="s">
        <v>111</v>
      </c>
      <c r="D136" s="22">
        <v>600</v>
      </c>
      <c r="E136" s="36"/>
      <c r="F136" s="7" t="s">
        <v>878</v>
      </c>
      <c r="G136" s="194"/>
      <c r="H136" s="195"/>
    </row>
    <row r="137" spans="1:8">
      <c r="A137" s="44" t="s">
        <v>756</v>
      </c>
      <c r="B137" s="44" t="s">
        <v>877</v>
      </c>
      <c r="C137" s="44" t="s">
        <v>113</v>
      </c>
      <c r="D137" s="45">
        <v>600</v>
      </c>
      <c r="E137" s="46"/>
      <c r="F137" s="47" t="s">
        <v>879</v>
      </c>
      <c r="G137" s="201"/>
      <c r="H137" s="202"/>
    </row>
    <row r="138" spans="1:8">
      <c r="A138" s="178" t="s">
        <v>45</v>
      </c>
      <c r="B138" s="179"/>
      <c r="C138" s="180"/>
      <c r="D138" s="25">
        <f>SUM(D136:D137)</f>
      </c>
      <c r="E138" s="26">
        <f>SUM(E136:E137)</f>
      </c>
      <c r="F138" s="9"/>
      <c r="G138" s="203"/>
      <c r="H138" s="204"/>
    </row>
    <row r="139" spans="1:8">
      <c r="A139" s="189" t="s">
        <v>880</v>
      </c>
      <c r="B139" s="190"/>
      <c r="C139" s="191"/>
      <c r="D139" s="18"/>
      <c r="E139" s="19"/>
      <c r="F139" s="19"/>
      <c r="G139" s="19"/>
      <c r="H139" s="19"/>
    </row>
    <row r="140" spans="1:8">
      <c r="A140" s="175" t="s">
        <v>40</v>
      </c>
      <c r="B140" s="176"/>
      <c r="C140" s="177"/>
      <c r="D140" s="5" t="s">
        <v>41</v>
      </c>
      <c r="E140" s="6" t="s">
        <v>42</v>
      </c>
      <c r="F140" s="6" t="s">
        <v>43</v>
      </c>
      <c r="G140" s="192" t="s">
        <v>22</v>
      </c>
      <c r="H140" s="193"/>
    </row>
    <row r="141" spans="1:8">
      <c r="A141" s="20" t="s">
        <v>756</v>
      </c>
      <c r="B141" s="20" t="s">
        <v>881</v>
      </c>
      <c r="C141" s="20" t="s">
        <v>109</v>
      </c>
      <c r="D141" s="22">
        <v>410</v>
      </c>
      <c r="E141" s="36"/>
      <c r="F141" s="7" t="s">
        <v>882</v>
      </c>
      <c r="G141" s="194"/>
      <c r="H141" s="195"/>
    </row>
    <row r="142" spans="1:8">
      <c r="A142" s="20" t="s">
        <v>756</v>
      </c>
      <c r="B142" s="20" t="s">
        <v>881</v>
      </c>
      <c r="C142" s="20" t="s">
        <v>111</v>
      </c>
      <c r="D142" s="22">
        <v>380</v>
      </c>
      <c r="E142" s="36"/>
      <c r="F142" s="7" t="s">
        <v>883</v>
      </c>
      <c r="G142" s="199"/>
      <c r="H142" s="200"/>
    </row>
    <row r="143" spans="1:8">
      <c r="A143" s="20" t="s">
        <v>756</v>
      </c>
      <c r="B143" s="20" t="s">
        <v>881</v>
      </c>
      <c r="C143" s="20" t="s">
        <v>113</v>
      </c>
      <c r="D143" s="22">
        <v>240</v>
      </c>
      <c r="E143" s="36"/>
      <c r="F143" s="7" t="s">
        <v>884</v>
      </c>
      <c r="G143" s="199"/>
      <c r="H143" s="200"/>
    </row>
    <row r="144" spans="1:8">
      <c r="A144" s="20" t="s">
        <v>756</v>
      </c>
      <c r="B144" s="20" t="s">
        <v>881</v>
      </c>
      <c r="C144" s="20" t="s">
        <v>115</v>
      </c>
      <c r="D144" s="22">
        <v>540</v>
      </c>
      <c r="E144" s="36"/>
      <c r="F144" s="7" t="s">
        <v>885</v>
      </c>
      <c r="G144" s="199"/>
      <c r="H144" s="200"/>
    </row>
    <row r="145" spans="1:8">
      <c r="A145" s="20" t="s">
        <v>756</v>
      </c>
      <c r="B145" s="20" t="s">
        <v>881</v>
      </c>
      <c r="C145" s="20" t="s">
        <v>117</v>
      </c>
      <c r="D145" s="22">
        <v>450</v>
      </c>
      <c r="E145" s="36"/>
      <c r="F145" s="7" t="s">
        <v>886</v>
      </c>
      <c r="G145" s="199"/>
      <c r="H145" s="200"/>
    </row>
    <row r="146" spans="1:8">
      <c r="A146" s="20" t="s">
        <v>756</v>
      </c>
      <c r="B146" s="20" t="s">
        <v>881</v>
      </c>
      <c r="C146" s="20" t="s">
        <v>119</v>
      </c>
      <c r="D146" s="22">
        <v>450</v>
      </c>
      <c r="E146" s="36"/>
      <c r="F146" s="7" t="s">
        <v>887</v>
      </c>
      <c r="G146" s="199"/>
      <c r="H146" s="200"/>
    </row>
    <row r="147" spans="1:8">
      <c r="A147" s="20" t="s">
        <v>756</v>
      </c>
      <c r="B147" s="20" t="s">
        <v>881</v>
      </c>
      <c r="C147" s="20" t="s">
        <v>121</v>
      </c>
      <c r="D147" s="22">
        <v>360</v>
      </c>
      <c r="E147" s="36"/>
      <c r="F147" s="7" t="s">
        <v>888</v>
      </c>
      <c r="G147" s="199"/>
      <c r="H147" s="200"/>
    </row>
    <row r="148" spans="1:8">
      <c r="A148" s="20" t="s">
        <v>756</v>
      </c>
      <c r="B148" s="20" t="s">
        <v>881</v>
      </c>
      <c r="C148" s="20" t="s">
        <v>131</v>
      </c>
      <c r="D148" s="22">
        <v>540</v>
      </c>
      <c r="E148" s="36"/>
      <c r="F148" s="7" t="s">
        <v>889</v>
      </c>
      <c r="G148" s="199"/>
      <c r="H148" s="200"/>
    </row>
    <row r="149" spans="1:8">
      <c r="A149" s="20" t="s">
        <v>756</v>
      </c>
      <c r="B149" s="20" t="s">
        <v>881</v>
      </c>
      <c r="C149" s="20" t="s">
        <v>123</v>
      </c>
      <c r="D149" s="22">
        <v>600</v>
      </c>
      <c r="E149" s="36"/>
      <c r="F149" s="7" t="s">
        <v>890</v>
      </c>
      <c r="G149" s="199"/>
      <c r="H149" s="200"/>
    </row>
    <row r="150" spans="1:8">
      <c r="A150" s="20" t="s">
        <v>756</v>
      </c>
      <c r="B150" s="20" t="s">
        <v>881</v>
      </c>
      <c r="C150" s="20" t="s">
        <v>125</v>
      </c>
      <c r="D150" s="22">
        <v>380</v>
      </c>
      <c r="E150" s="36"/>
      <c r="F150" s="7" t="s">
        <v>891</v>
      </c>
      <c r="G150" s="199"/>
      <c r="H150" s="200"/>
    </row>
    <row r="151" spans="1:8">
      <c r="A151" s="20" t="s">
        <v>756</v>
      </c>
      <c r="B151" s="20" t="s">
        <v>881</v>
      </c>
      <c r="C151" s="20" t="s">
        <v>182</v>
      </c>
      <c r="D151" s="22">
        <v>340</v>
      </c>
      <c r="E151" s="36"/>
      <c r="F151" s="7" t="s">
        <v>892</v>
      </c>
      <c r="G151" s="199"/>
      <c r="H151" s="200"/>
    </row>
    <row r="152" spans="1:8">
      <c r="A152" s="44" t="s">
        <v>756</v>
      </c>
      <c r="B152" s="44" t="s">
        <v>881</v>
      </c>
      <c r="C152" s="44" t="s">
        <v>191</v>
      </c>
      <c r="D152" s="45">
        <v>450</v>
      </c>
      <c r="E152" s="46"/>
      <c r="F152" s="47" t="s">
        <v>893</v>
      </c>
      <c r="G152" s="201"/>
      <c r="H152" s="202"/>
    </row>
    <row r="153" spans="1:8">
      <c r="A153" s="178" t="s">
        <v>45</v>
      </c>
      <c r="B153" s="179"/>
      <c r="C153" s="180"/>
      <c r="D153" s="25">
        <f>SUM(D141:D152)</f>
      </c>
      <c r="E153" s="26">
        <f>SUM(E141:E152)</f>
      </c>
      <c r="F153" s="9"/>
      <c r="G153" s="203"/>
      <c r="H153" s="204"/>
    </row>
    <row r="154" spans="1:8">
      <c r="A154" s="189" t="s">
        <v>894</v>
      </c>
      <c r="B154" s="190"/>
      <c r="C154" s="191"/>
      <c r="D154" s="18"/>
      <c r="E154" s="19"/>
      <c r="F154" s="19"/>
      <c r="G154" s="19"/>
      <c r="H154" s="19"/>
    </row>
    <row r="155" spans="1:8">
      <c r="A155" s="175" t="s">
        <v>40</v>
      </c>
      <c r="B155" s="176"/>
      <c r="C155" s="177"/>
      <c r="D155" s="5" t="s">
        <v>41</v>
      </c>
      <c r="E155" s="6" t="s">
        <v>42</v>
      </c>
      <c r="F155" s="6" t="s">
        <v>43</v>
      </c>
      <c r="G155" s="192" t="s">
        <v>22</v>
      </c>
      <c r="H155" s="193"/>
    </row>
    <row r="156" spans="1:8">
      <c r="A156" s="20" t="s">
        <v>756</v>
      </c>
      <c r="B156" s="20" t="s">
        <v>895</v>
      </c>
      <c r="C156" s="20" t="s">
        <v>109</v>
      </c>
      <c r="D156" s="22">
        <v>360</v>
      </c>
      <c r="E156" s="36"/>
      <c r="F156" s="7" t="s">
        <v>896</v>
      </c>
      <c r="G156" s="194"/>
      <c r="H156" s="195"/>
    </row>
    <row r="157" spans="1:8">
      <c r="A157" s="20" t="s">
        <v>756</v>
      </c>
      <c r="B157" s="20" t="s">
        <v>895</v>
      </c>
      <c r="C157" s="20" t="s">
        <v>111</v>
      </c>
      <c r="D157" s="22">
        <v>480</v>
      </c>
      <c r="E157" s="36"/>
      <c r="F157" s="7" t="s">
        <v>897</v>
      </c>
      <c r="G157" s="199"/>
      <c r="H157" s="200"/>
    </row>
    <row r="158" spans="1:8">
      <c r="A158" s="20" t="s">
        <v>756</v>
      </c>
      <c r="B158" s="20" t="s">
        <v>895</v>
      </c>
      <c r="C158" s="20" t="s">
        <v>113</v>
      </c>
      <c r="D158" s="22">
        <v>420</v>
      </c>
      <c r="E158" s="36"/>
      <c r="F158" s="7" t="s">
        <v>898</v>
      </c>
      <c r="G158" s="199"/>
      <c r="H158" s="200"/>
    </row>
    <row r="159" spans="1:8">
      <c r="A159" s="20" t="s">
        <v>756</v>
      </c>
      <c r="B159" s="20" t="s">
        <v>895</v>
      </c>
      <c r="C159" s="20" t="s">
        <v>115</v>
      </c>
      <c r="D159" s="22">
        <v>520</v>
      </c>
      <c r="E159" s="36"/>
      <c r="F159" s="7" t="s">
        <v>899</v>
      </c>
      <c r="G159" s="199"/>
      <c r="H159" s="200"/>
    </row>
    <row r="160" spans="1:8">
      <c r="A160" s="20" t="s">
        <v>756</v>
      </c>
      <c r="B160" s="20" t="s">
        <v>895</v>
      </c>
      <c r="C160" s="20" t="s">
        <v>117</v>
      </c>
      <c r="D160" s="22">
        <v>360</v>
      </c>
      <c r="E160" s="36"/>
      <c r="F160" s="7" t="s">
        <v>900</v>
      </c>
      <c r="G160" s="199"/>
      <c r="H160" s="200"/>
    </row>
    <row r="161" spans="1:8">
      <c r="A161" s="20" t="s">
        <v>756</v>
      </c>
      <c r="B161" s="20" t="s">
        <v>895</v>
      </c>
      <c r="C161" s="20" t="s">
        <v>119</v>
      </c>
      <c r="D161" s="22">
        <v>340</v>
      </c>
      <c r="E161" s="36"/>
      <c r="F161" s="7" t="s">
        <v>901</v>
      </c>
      <c r="G161" s="199"/>
      <c r="H161" s="200"/>
    </row>
    <row r="162" spans="1:8">
      <c r="A162" s="20" t="s">
        <v>756</v>
      </c>
      <c r="B162" s="20" t="s">
        <v>895</v>
      </c>
      <c r="C162" s="20" t="s">
        <v>121</v>
      </c>
      <c r="D162" s="22">
        <v>290</v>
      </c>
      <c r="E162" s="36"/>
      <c r="F162" s="7" t="s">
        <v>902</v>
      </c>
      <c r="G162" s="199"/>
      <c r="H162" s="200"/>
    </row>
    <row r="163" spans="1:8">
      <c r="A163" s="20" t="s">
        <v>756</v>
      </c>
      <c r="B163" s="20" t="s">
        <v>895</v>
      </c>
      <c r="C163" s="20" t="s">
        <v>131</v>
      </c>
      <c r="D163" s="22">
        <v>270</v>
      </c>
      <c r="E163" s="36"/>
      <c r="F163" s="7" t="s">
        <v>903</v>
      </c>
      <c r="G163" s="199"/>
      <c r="H163" s="200"/>
    </row>
    <row r="164" spans="1:8">
      <c r="A164" s="20" t="s">
        <v>756</v>
      </c>
      <c r="B164" s="20" t="s">
        <v>895</v>
      </c>
      <c r="C164" s="20" t="s">
        <v>123</v>
      </c>
      <c r="D164" s="22">
        <v>440</v>
      </c>
      <c r="E164" s="36"/>
      <c r="F164" s="7" t="s">
        <v>904</v>
      </c>
      <c r="G164" s="199"/>
      <c r="H164" s="200"/>
    </row>
    <row r="165" spans="1:8">
      <c r="A165" s="20" t="s">
        <v>756</v>
      </c>
      <c r="B165" s="20" t="s">
        <v>895</v>
      </c>
      <c r="C165" s="20" t="s">
        <v>125</v>
      </c>
      <c r="D165" s="22">
        <v>570</v>
      </c>
      <c r="E165" s="36"/>
      <c r="F165" s="7" t="s">
        <v>905</v>
      </c>
      <c r="G165" s="199"/>
      <c r="H165" s="200"/>
    </row>
    <row r="166" spans="1:8">
      <c r="A166" s="20" t="s">
        <v>756</v>
      </c>
      <c r="B166" s="20" t="s">
        <v>895</v>
      </c>
      <c r="C166" s="20" t="s">
        <v>182</v>
      </c>
      <c r="D166" s="22">
        <v>550</v>
      </c>
      <c r="E166" s="36"/>
      <c r="F166" s="7" t="s">
        <v>906</v>
      </c>
      <c r="G166" s="199"/>
      <c r="H166" s="200"/>
    </row>
    <row r="167" spans="1:8">
      <c r="A167" s="20" t="s">
        <v>756</v>
      </c>
      <c r="B167" s="20" t="s">
        <v>895</v>
      </c>
      <c r="C167" s="20" t="s">
        <v>197</v>
      </c>
      <c r="D167" s="22">
        <v>440</v>
      </c>
      <c r="E167" s="36"/>
      <c r="F167" s="7" t="s">
        <v>907</v>
      </c>
      <c r="G167" s="199"/>
      <c r="H167" s="200"/>
    </row>
    <row r="168" spans="1:8">
      <c r="A168" s="44" t="s">
        <v>756</v>
      </c>
      <c r="B168" s="44" t="s">
        <v>895</v>
      </c>
      <c r="C168" s="44" t="s">
        <v>908</v>
      </c>
      <c r="D168" s="45">
        <v>240</v>
      </c>
      <c r="E168" s="46"/>
      <c r="F168" s="47" t="s">
        <v>909</v>
      </c>
      <c r="G168" s="201"/>
      <c r="H168" s="202"/>
    </row>
    <row r="169" spans="1:8">
      <c r="A169" s="178" t="s">
        <v>45</v>
      </c>
      <c r="B169" s="179"/>
      <c r="C169" s="180"/>
      <c r="D169" s="25">
        <f>SUM(D156:D168)</f>
      </c>
      <c r="E169" s="26">
        <f>SUM(E156:E168)</f>
      </c>
      <c r="F169" s="9"/>
      <c r="G169" s="203"/>
      <c r="H169" s="204"/>
    </row>
    <row r="170" spans="1:8">
      <c r="A170" s="189" t="s">
        <v>910</v>
      </c>
      <c r="B170" s="190"/>
      <c r="C170" s="191"/>
      <c r="D170" s="18"/>
      <c r="E170" s="19"/>
      <c r="F170" s="19"/>
      <c r="G170" s="19"/>
      <c r="H170" s="19"/>
    </row>
    <row r="171" spans="1:8">
      <c r="A171" s="175" t="s">
        <v>40</v>
      </c>
      <c r="B171" s="176"/>
      <c r="C171" s="177"/>
      <c r="D171" s="5" t="s">
        <v>41</v>
      </c>
      <c r="E171" s="6" t="s">
        <v>42</v>
      </c>
      <c r="F171" s="6" t="s">
        <v>43</v>
      </c>
      <c r="G171" s="192" t="s">
        <v>22</v>
      </c>
      <c r="H171" s="193"/>
    </row>
    <row r="172" spans="1:8">
      <c r="A172" s="20" t="s">
        <v>756</v>
      </c>
      <c r="B172" s="20" t="s">
        <v>911</v>
      </c>
      <c r="C172" s="20" t="s">
        <v>109</v>
      </c>
      <c r="D172" s="22">
        <v>560</v>
      </c>
      <c r="E172" s="36"/>
      <c r="F172" s="7" t="s">
        <v>912</v>
      </c>
      <c r="G172" s="194"/>
      <c r="H172" s="195"/>
    </row>
    <row r="173" spans="1:8">
      <c r="A173" s="20" t="s">
        <v>756</v>
      </c>
      <c r="B173" s="20" t="s">
        <v>911</v>
      </c>
      <c r="C173" s="20" t="s">
        <v>111</v>
      </c>
      <c r="D173" s="22">
        <v>400</v>
      </c>
      <c r="E173" s="36"/>
      <c r="F173" s="7" t="s">
        <v>913</v>
      </c>
      <c r="G173" s="199"/>
      <c r="H173" s="200"/>
    </row>
    <row r="174" spans="1:8">
      <c r="A174" s="20" t="s">
        <v>756</v>
      </c>
      <c r="B174" s="20" t="s">
        <v>911</v>
      </c>
      <c r="C174" s="20" t="s">
        <v>113</v>
      </c>
      <c r="D174" s="22">
        <v>440</v>
      </c>
      <c r="E174" s="36"/>
      <c r="F174" s="7" t="s">
        <v>914</v>
      </c>
      <c r="G174" s="199"/>
      <c r="H174" s="200"/>
    </row>
    <row r="175" spans="1:8">
      <c r="A175" s="20" t="s">
        <v>756</v>
      </c>
      <c r="B175" s="20" t="s">
        <v>911</v>
      </c>
      <c r="C175" s="20" t="s">
        <v>115</v>
      </c>
      <c r="D175" s="22">
        <v>380</v>
      </c>
      <c r="E175" s="36"/>
      <c r="F175" s="7" t="s">
        <v>915</v>
      </c>
      <c r="G175" s="199"/>
      <c r="H175" s="200"/>
    </row>
    <row r="176" spans="1:8">
      <c r="A176" s="20" t="s">
        <v>756</v>
      </c>
      <c r="B176" s="20" t="s">
        <v>911</v>
      </c>
      <c r="C176" s="20" t="s">
        <v>117</v>
      </c>
      <c r="D176" s="22">
        <v>340</v>
      </c>
      <c r="E176" s="36"/>
      <c r="F176" s="7" t="s">
        <v>916</v>
      </c>
      <c r="G176" s="199"/>
      <c r="H176" s="200"/>
    </row>
    <row r="177" spans="1:8">
      <c r="A177" s="20" t="s">
        <v>756</v>
      </c>
      <c r="B177" s="20" t="s">
        <v>911</v>
      </c>
      <c r="C177" s="20" t="s">
        <v>119</v>
      </c>
      <c r="D177" s="22">
        <v>610</v>
      </c>
      <c r="E177" s="36"/>
      <c r="F177" s="7" t="s">
        <v>917</v>
      </c>
      <c r="G177" s="199"/>
      <c r="H177" s="200"/>
    </row>
    <row r="178" spans="1:8">
      <c r="A178" s="20" t="s">
        <v>756</v>
      </c>
      <c r="B178" s="20" t="s">
        <v>911</v>
      </c>
      <c r="C178" s="20" t="s">
        <v>121</v>
      </c>
      <c r="D178" s="22">
        <v>410</v>
      </c>
      <c r="E178" s="36"/>
      <c r="F178" s="7" t="s">
        <v>918</v>
      </c>
      <c r="G178" s="199"/>
      <c r="H178" s="200"/>
    </row>
    <row r="179" spans="1:8">
      <c r="A179" s="20" t="s">
        <v>756</v>
      </c>
      <c r="B179" s="20" t="s">
        <v>911</v>
      </c>
      <c r="C179" s="20" t="s">
        <v>131</v>
      </c>
      <c r="D179" s="22">
        <v>430</v>
      </c>
      <c r="E179" s="36"/>
      <c r="F179" s="7" t="s">
        <v>919</v>
      </c>
      <c r="G179" s="199"/>
      <c r="H179" s="200"/>
    </row>
    <row r="180" spans="1:8">
      <c r="A180" s="20" t="s">
        <v>756</v>
      </c>
      <c r="B180" s="20" t="s">
        <v>911</v>
      </c>
      <c r="C180" s="20" t="s">
        <v>123</v>
      </c>
      <c r="D180" s="22">
        <v>460</v>
      </c>
      <c r="E180" s="36"/>
      <c r="F180" s="7" t="s">
        <v>920</v>
      </c>
      <c r="G180" s="199"/>
      <c r="H180" s="200"/>
    </row>
    <row r="181" spans="1:8">
      <c r="A181" s="20" t="s">
        <v>756</v>
      </c>
      <c r="B181" s="20" t="s">
        <v>911</v>
      </c>
      <c r="C181" s="20" t="s">
        <v>125</v>
      </c>
      <c r="D181" s="22">
        <v>470</v>
      </c>
      <c r="E181" s="36"/>
      <c r="F181" s="7" t="s">
        <v>921</v>
      </c>
      <c r="G181" s="199"/>
      <c r="H181" s="200"/>
    </row>
    <row r="182" spans="1:8">
      <c r="A182" s="20" t="s">
        <v>756</v>
      </c>
      <c r="B182" s="20" t="s">
        <v>911</v>
      </c>
      <c r="C182" s="20" t="s">
        <v>182</v>
      </c>
      <c r="D182" s="22">
        <v>400</v>
      </c>
      <c r="E182" s="36"/>
      <c r="F182" s="7" t="s">
        <v>922</v>
      </c>
      <c r="G182" s="199"/>
      <c r="H182" s="200"/>
    </row>
    <row r="183" spans="1:8">
      <c r="A183" s="20" t="s">
        <v>756</v>
      </c>
      <c r="B183" s="20" t="s">
        <v>911</v>
      </c>
      <c r="C183" s="20" t="s">
        <v>191</v>
      </c>
      <c r="D183" s="22">
        <v>280</v>
      </c>
      <c r="E183" s="36"/>
      <c r="F183" s="7" t="s">
        <v>923</v>
      </c>
      <c r="G183" s="199"/>
      <c r="H183" s="200"/>
    </row>
    <row r="184" spans="1:8">
      <c r="A184" s="20" t="s">
        <v>756</v>
      </c>
      <c r="B184" s="20" t="s">
        <v>911</v>
      </c>
      <c r="C184" s="20" t="s">
        <v>193</v>
      </c>
      <c r="D184" s="22">
        <v>670</v>
      </c>
      <c r="E184" s="36"/>
      <c r="F184" s="7" t="s">
        <v>924</v>
      </c>
      <c r="G184" s="199"/>
      <c r="H184" s="200"/>
    </row>
    <row r="185" spans="1:8">
      <c r="A185" s="20" t="s">
        <v>756</v>
      </c>
      <c r="B185" s="20" t="s">
        <v>911</v>
      </c>
      <c r="C185" s="20" t="s">
        <v>195</v>
      </c>
      <c r="D185" s="22">
        <v>360</v>
      </c>
      <c r="E185" s="36"/>
      <c r="F185" s="7" t="s">
        <v>925</v>
      </c>
      <c r="G185" s="199"/>
      <c r="H185" s="200"/>
    </row>
    <row r="186" spans="1:8">
      <c r="A186" s="44" t="s">
        <v>756</v>
      </c>
      <c r="B186" s="44" t="s">
        <v>911</v>
      </c>
      <c r="C186" s="44" t="s">
        <v>197</v>
      </c>
      <c r="D186" s="45">
        <v>510</v>
      </c>
      <c r="E186" s="46"/>
      <c r="F186" s="47" t="s">
        <v>926</v>
      </c>
      <c r="G186" s="201"/>
      <c r="H186" s="202"/>
    </row>
    <row r="187" spans="1:8">
      <c r="A187" s="178" t="s">
        <v>45</v>
      </c>
      <c r="B187" s="179"/>
      <c r="C187" s="180"/>
      <c r="D187" s="25">
        <f>SUM(D172:D186)</f>
      </c>
      <c r="E187" s="26">
        <f>SUM(E172:E186)</f>
      </c>
      <c r="F187" s="9"/>
      <c r="G187" s="203"/>
      <c r="H187" s="204"/>
    </row>
    <row r="188" spans="1:8">
      <c r="A188" s="189" t="s">
        <v>927</v>
      </c>
      <c r="B188" s="190"/>
      <c r="C188" s="191"/>
      <c r="D188" s="18"/>
      <c r="E188" s="19"/>
      <c r="F188" s="19"/>
      <c r="G188" s="19"/>
      <c r="H188" s="19"/>
    </row>
    <row r="189" spans="1:8">
      <c r="A189" s="175" t="s">
        <v>40</v>
      </c>
      <c r="B189" s="176"/>
      <c r="C189" s="177"/>
      <c r="D189" s="5" t="s">
        <v>41</v>
      </c>
      <c r="E189" s="6" t="s">
        <v>42</v>
      </c>
      <c r="F189" s="6" t="s">
        <v>43</v>
      </c>
      <c r="G189" s="192" t="s">
        <v>22</v>
      </c>
      <c r="H189" s="193"/>
    </row>
    <row r="190" spans="1:8">
      <c r="A190" s="20" t="s">
        <v>756</v>
      </c>
      <c r="B190" s="20" t="s">
        <v>928</v>
      </c>
      <c r="C190" s="20" t="s">
        <v>109</v>
      </c>
      <c r="D190" s="22">
        <v>390</v>
      </c>
      <c r="E190" s="36"/>
      <c r="F190" s="7" t="s">
        <v>929</v>
      </c>
      <c r="G190" s="194"/>
      <c r="H190" s="195"/>
    </row>
    <row r="191" spans="1:8">
      <c r="A191" s="20" t="s">
        <v>756</v>
      </c>
      <c r="B191" s="20" t="s">
        <v>928</v>
      </c>
      <c r="C191" s="20" t="s">
        <v>111</v>
      </c>
      <c r="D191" s="22">
        <v>510</v>
      </c>
      <c r="E191" s="36"/>
      <c r="F191" s="7" t="s">
        <v>930</v>
      </c>
      <c r="G191" s="199"/>
      <c r="H191" s="200"/>
    </row>
    <row r="192" spans="1:8">
      <c r="A192" s="20" t="s">
        <v>756</v>
      </c>
      <c r="B192" s="20" t="s">
        <v>928</v>
      </c>
      <c r="C192" s="20" t="s">
        <v>113</v>
      </c>
      <c r="D192" s="22">
        <v>500</v>
      </c>
      <c r="E192" s="36"/>
      <c r="F192" s="7" t="s">
        <v>931</v>
      </c>
      <c r="G192" s="199"/>
      <c r="H192" s="200"/>
    </row>
    <row r="193" spans="1:8">
      <c r="A193" s="44" t="s">
        <v>756</v>
      </c>
      <c r="B193" s="44" t="s">
        <v>928</v>
      </c>
      <c r="C193" s="44" t="s">
        <v>123</v>
      </c>
      <c r="D193" s="45">
        <v>550</v>
      </c>
      <c r="E193" s="46"/>
      <c r="F193" s="47" t="s">
        <v>932</v>
      </c>
      <c r="G193" s="201"/>
      <c r="H193" s="202"/>
    </row>
    <row r="194" spans="1:8">
      <c r="A194" s="178" t="s">
        <v>45</v>
      </c>
      <c r="B194" s="179"/>
      <c r="C194" s="180"/>
      <c r="D194" s="25">
        <f>SUM(D190:D193)</f>
      </c>
      <c r="E194" s="26">
        <f>SUM(E190:E193)</f>
      </c>
      <c r="F194" s="9"/>
      <c r="G194" s="203"/>
      <c r="H194" s="204"/>
    </row>
    <row r="195" spans="1:8">
      <c r="A195" s="189" t="s">
        <v>933</v>
      </c>
      <c r="B195" s="190"/>
      <c r="C195" s="191"/>
      <c r="D195" s="18"/>
      <c r="E195" s="19"/>
      <c r="F195" s="19"/>
      <c r="G195" s="19"/>
      <c r="H195" s="19"/>
    </row>
    <row r="196" spans="1:8">
      <c r="A196" s="175" t="s">
        <v>40</v>
      </c>
      <c r="B196" s="176"/>
      <c r="C196" s="177"/>
      <c r="D196" s="5" t="s">
        <v>41</v>
      </c>
      <c r="E196" s="6" t="s">
        <v>42</v>
      </c>
      <c r="F196" s="6" t="s">
        <v>43</v>
      </c>
      <c r="G196" s="192" t="s">
        <v>22</v>
      </c>
      <c r="H196" s="193"/>
    </row>
    <row r="197" spans="1:8">
      <c r="A197" s="20" t="s">
        <v>756</v>
      </c>
      <c r="B197" s="20" t="s">
        <v>934</v>
      </c>
      <c r="C197" s="20" t="s">
        <v>109</v>
      </c>
      <c r="D197" s="22">
        <v>660</v>
      </c>
      <c r="E197" s="36"/>
      <c r="F197" s="7" t="s">
        <v>935</v>
      </c>
      <c r="G197" s="194"/>
      <c r="H197" s="195"/>
    </row>
    <row r="198" spans="1:8">
      <c r="A198" s="20" t="s">
        <v>756</v>
      </c>
      <c r="B198" s="20" t="s">
        <v>934</v>
      </c>
      <c r="C198" s="20" t="s">
        <v>111</v>
      </c>
      <c r="D198" s="22">
        <v>920</v>
      </c>
      <c r="E198" s="36"/>
      <c r="F198" s="7" t="s">
        <v>936</v>
      </c>
      <c r="G198" s="199"/>
      <c r="H198" s="200"/>
    </row>
    <row r="199" spans="1:8">
      <c r="A199" s="20" t="s">
        <v>756</v>
      </c>
      <c r="B199" s="20" t="s">
        <v>934</v>
      </c>
      <c r="C199" s="20" t="s">
        <v>113</v>
      </c>
      <c r="D199" s="22">
        <v>570</v>
      </c>
      <c r="E199" s="36"/>
      <c r="F199" s="7" t="s">
        <v>937</v>
      </c>
      <c r="G199" s="199"/>
      <c r="H199" s="200"/>
    </row>
    <row r="200" spans="1:8">
      <c r="A200" s="20" t="s">
        <v>756</v>
      </c>
      <c r="B200" s="20" t="s">
        <v>934</v>
      </c>
      <c r="C200" s="20" t="s">
        <v>115</v>
      </c>
      <c r="D200" s="22">
        <v>680</v>
      </c>
      <c r="E200" s="36"/>
      <c r="F200" s="7" t="s">
        <v>938</v>
      </c>
      <c r="G200" s="199"/>
      <c r="H200" s="200"/>
    </row>
    <row r="201" spans="1:8">
      <c r="A201" s="20" t="s">
        <v>756</v>
      </c>
      <c r="B201" s="20" t="s">
        <v>934</v>
      </c>
      <c r="C201" s="20" t="s">
        <v>117</v>
      </c>
      <c r="D201" s="22">
        <v>340</v>
      </c>
      <c r="E201" s="36"/>
      <c r="F201" s="7" t="s">
        <v>939</v>
      </c>
      <c r="G201" s="199"/>
      <c r="H201" s="200"/>
    </row>
    <row r="202" spans="1:8">
      <c r="A202" s="20" t="s">
        <v>756</v>
      </c>
      <c r="B202" s="20" t="s">
        <v>934</v>
      </c>
      <c r="C202" s="20" t="s">
        <v>119</v>
      </c>
      <c r="D202" s="22">
        <v>550</v>
      </c>
      <c r="E202" s="36"/>
      <c r="F202" s="7" t="s">
        <v>940</v>
      </c>
      <c r="G202" s="199"/>
      <c r="H202" s="200"/>
    </row>
    <row r="203" spans="1:8">
      <c r="A203" s="44" t="s">
        <v>756</v>
      </c>
      <c r="B203" s="44" t="s">
        <v>934</v>
      </c>
      <c r="C203" s="44" t="s">
        <v>121</v>
      </c>
      <c r="D203" s="45">
        <v>520</v>
      </c>
      <c r="E203" s="46"/>
      <c r="F203" s="47" t="s">
        <v>941</v>
      </c>
      <c r="G203" s="201"/>
      <c r="H203" s="202"/>
    </row>
    <row r="204" spans="1:8">
      <c r="A204" s="178" t="s">
        <v>45</v>
      </c>
      <c r="B204" s="179"/>
      <c r="C204" s="180"/>
      <c r="D204" s="25">
        <f>SUM(D197:D203)</f>
      </c>
      <c r="E204" s="26">
        <f>SUM(E197:E203)</f>
      </c>
      <c r="F204" s="9"/>
      <c r="G204" s="203"/>
      <c r="H204" s="204"/>
    </row>
    <row r="205" spans="1:8">
      <c r="A205" s="196" t="s">
        <v>754</v>
      </c>
      <c r="B205" s="197"/>
      <c r="C205" s="198"/>
      <c r="D205" s="39">
        <f>SUM(D21,D35,D50,D69,D87,D101,D116,D133,D138,D153,D169,D187,D194,D204,)</f>
      </c>
      <c r="E205" s="39">
        <f>SUM(E21,E35,E50,E69,E87,E101,E116,E133,E138,E153,E169,E187,E194,E204,)</f>
      </c>
      <c r="F205" s="40"/>
      <c r="G205" s="37"/>
      <c r="H205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31">
    <mergeCell ref="A205:C205"/>
    <mergeCell ref="A6:C6"/>
    <mergeCell ref="A21:C21"/>
    <mergeCell ref="G9:H9"/>
    <mergeCell ref="G10:H10"/>
    <mergeCell ref="G21:H21"/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A22:C22"/>
    <mergeCell ref="A23:C23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A35:C35"/>
    <mergeCell ref="G35:H35"/>
    <mergeCell ref="A36:C36"/>
    <mergeCell ref="A37:C37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A50:C50"/>
    <mergeCell ref="G50:H50"/>
    <mergeCell ref="A51:C51"/>
    <mergeCell ref="A52:C52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A69:C69"/>
    <mergeCell ref="G69:H69"/>
    <mergeCell ref="A70:C70"/>
    <mergeCell ref="A71:C71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A87:C87"/>
    <mergeCell ref="G87:H87"/>
    <mergeCell ref="A88:C88"/>
    <mergeCell ref="A89:C89"/>
    <mergeCell ref="G89:H89"/>
    <mergeCell ref="G90:H90"/>
    <mergeCell ref="G91:H91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A101:C101"/>
    <mergeCell ref="G101:H101"/>
    <mergeCell ref="A102:C102"/>
    <mergeCell ref="A103:C103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A116:C116"/>
    <mergeCell ref="G116:H116"/>
    <mergeCell ref="A117:C117"/>
    <mergeCell ref="A118:C118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132:H132"/>
    <mergeCell ref="A133:C133"/>
    <mergeCell ref="G133:H133"/>
    <mergeCell ref="A134:C134"/>
    <mergeCell ref="A135:C135"/>
    <mergeCell ref="G135:H135"/>
    <mergeCell ref="G136:H136"/>
    <mergeCell ref="G137:H137"/>
    <mergeCell ref="A138:C138"/>
    <mergeCell ref="G138:H138"/>
    <mergeCell ref="A139:C139"/>
    <mergeCell ref="A140:C140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A153:C153"/>
    <mergeCell ref="G153:H153"/>
    <mergeCell ref="A154:C154"/>
    <mergeCell ref="A155:C155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A169:C169"/>
    <mergeCell ref="G169:H169"/>
    <mergeCell ref="A170:C170"/>
    <mergeCell ref="A171:C171"/>
    <mergeCell ref="G171:H171"/>
    <mergeCell ref="G172:H172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A187:C187"/>
    <mergeCell ref="G187:H187"/>
    <mergeCell ref="A188:C188"/>
    <mergeCell ref="A189:C189"/>
    <mergeCell ref="G189:H189"/>
    <mergeCell ref="G190:H190"/>
    <mergeCell ref="G191:H191"/>
    <mergeCell ref="G192:H192"/>
    <mergeCell ref="G193:H193"/>
    <mergeCell ref="A194:C194"/>
    <mergeCell ref="G194:H194"/>
    <mergeCell ref="A195:C195"/>
    <mergeCell ref="A196:C196"/>
    <mergeCell ref="G196:H196"/>
    <mergeCell ref="G197:H197"/>
    <mergeCell ref="G198:H198"/>
    <mergeCell ref="G199:H199"/>
    <mergeCell ref="G200:H200"/>
    <mergeCell ref="G201:H201"/>
    <mergeCell ref="G202:H202"/>
    <mergeCell ref="G203:H203"/>
    <mergeCell ref="A204:C204"/>
    <mergeCell ref="G204:H204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3b325-144a-4524-9271-17e33b9fce1c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942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E39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943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192" t="s">
        <v>22</v>
      </c>
      <c r="H7" s="193"/>
    </row>
    <row r="8" spans="1:8">
      <c r="A8" s="20" t="s">
        <v>944</v>
      </c>
      <c r="B8" s="20" t="s">
        <v>945</v>
      </c>
      <c r="C8" s="20" t="s">
        <v>109</v>
      </c>
      <c r="D8" s="22">
        <v>400</v>
      </c>
      <c r="E8" s="36"/>
      <c r="F8" s="7" t="s">
        <v>946</v>
      </c>
      <c r="G8" s="194"/>
      <c r="H8" s="195"/>
    </row>
    <row r="9" spans="1:8">
      <c r="A9" s="20" t="s">
        <v>944</v>
      </c>
      <c r="B9" s="20" t="s">
        <v>945</v>
      </c>
      <c r="C9" s="20" t="s">
        <v>111</v>
      </c>
      <c r="D9" s="22">
        <v>480</v>
      </c>
      <c r="E9" s="36"/>
      <c r="F9" s="7" t="s">
        <v>947</v>
      </c>
      <c r="G9" s="199"/>
      <c r="H9" s="200"/>
    </row>
    <row r="10" spans="1:8">
      <c r="A10" s="44" t="s">
        <v>944</v>
      </c>
      <c r="B10" s="44" t="s">
        <v>945</v>
      </c>
      <c r="C10" s="44" t="s">
        <v>113</v>
      </c>
      <c r="D10" s="45">
        <v>490</v>
      </c>
      <c r="E10" s="46"/>
      <c r="F10" s="47" t="s">
        <v>948</v>
      </c>
      <c r="G10" s="201"/>
      <c r="H10" s="202"/>
    </row>
    <row r="11" spans="1:8">
      <c r="A11" s="20" t="s">
        <v>944</v>
      </c>
      <c r="B11" s="20" t="s">
        <v>945</v>
      </c>
      <c r="C11" s="20" t="s">
        <v>115</v>
      </c>
      <c r="D11" s="22">
        <v>200</v>
      </c>
      <c r="E11" s="36"/>
      <c r="F11" s="7" t="s">
        <v>949</v>
      </c>
      <c r="G11" s="199"/>
      <c r="H11" s="200"/>
    </row>
    <row r="12" spans="1:8">
      <c r="A12" s="178" t="s">
        <v>45</v>
      </c>
      <c r="B12" s="179"/>
      <c r="C12" s="180"/>
      <c r="D12" s="25">
        <f>SUM(D8:D11)</f>
      </c>
      <c r="E12" s="26">
        <f>SUM(E8:E11)</f>
      </c>
      <c r="F12" s="9"/>
      <c r="G12" s="203"/>
      <c r="H12" s="204"/>
    </row>
    <row r="13" spans="1:8">
      <c r="A13" s="189" t="s">
        <v>950</v>
      </c>
      <c r="B13" s="190"/>
      <c r="C13" s="191"/>
      <c r="D13" s="18"/>
      <c r="E13" s="19"/>
      <c r="F13" s="19"/>
      <c r="G13" s="19"/>
      <c r="H13" s="19"/>
    </row>
    <row r="14" spans="1:8">
      <c r="A14" s="175" t="s">
        <v>40</v>
      </c>
      <c r="B14" s="176"/>
      <c r="C14" s="177"/>
      <c r="D14" s="5" t="s">
        <v>41</v>
      </c>
      <c r="E14" s="6" t="s">
        <v>42</v>
      </c>
      <c r="F14" s="6" t="s">
        <v>43</v>
      </c>
      <c r="G14" s="192" t="s">
        <v>22</v>
      </c>
      <c r="H14" s="193"/>
    </row>
    <row r="15" spans="1:8">
      <c r="A15" s="20" t="s">
        <v>944</v>
      </c>
      <c r="B15" s="20" t="s">
        <v>951</v>
      </c>
      <c r="C15" s="20" t="s">
        <v>109</v>
      </c>
      <c r="D15" s="22">
        <v>420</v>
      </c>
      <c r="E15" s="36"/>
      <c r="F15" s="7" t="s">
        <v>952</v>
      </c>
      <c r="G15" s="194"/>
      <c r="H15" s="195"/>
    </row>
    <row r="16" spans="1:8">
      <c r="A16" s="20" t="s">
        <v>944</v>
      </c>
      <c r="B16" s="20" t="s">
        <v>951</v>
      </c>
      <c r="C16" s="20" t="s">
        <v>111</v>
      </c>
      <c r="D16" s="22">
        <v>470</v>
      </c>
      <c r="E16" s="36"/>
      <c r="F16" s="7" t="s">
        <v>953</v>
      </c>
      <c r="G16" s="199"/>
      <c r="H16" s="200"/>
    </row>
    <row r="17" spans="1:8">
      <c r="A17" s="20" t="s">
        <v>944</v>
      </c>
      <c r="B17" s="20" t="s">
        <v>951</v>
      </c>
      <c r="C17" s="20" t="s">
        <v>113</v>
      </c>
      <c r="D17" s="22">
        <v>380</v>
      </c>
      <c r="E17" s="36"/>
      <c r="F17" s="7" t="s">
        <v>954</v>
      </c>
      <c r="G17" s="199"/>
      <c r="H17" s="200"/>
    </row>
    <row r="18" spans="1:8">
      <c r="A18" s="20" t="s">
        <v>944</v>
      </c>
      <c r="B18" s="20" t="s">
        <v>951</v>
      </c>
      <c r="C18" s="20" t="s">
        <v>115</v>
      </c>
      <c r="D18" s="22">
        <v>490</v>
      </c>
      <c r="E18" s="36"/>
      <c r="F18" s="7" t="s">
        <v>955</v>
      </c>
      <c r="G18" s="199"/>
      <c r="H18" s="200"/>
    </row>
    <row r="19" spans="1:8">
      <c r="A19" s="20" t="s">
        <v>944</v>
      </c>
      <c r="B19" s="20" t="s">
        <v>951</v>
      </c>
      <c r="C19" s="20" t="s">
        <v>117</v>
      </c>
      <c r="D19" s="22">
        <v>450</v>
      </c>
      <c r="E19" s="36"/>
      <c r="F19" s="7" t="s">
        <v>956</v>
      </c>
      <c r="G19" s="199"/>
      <c r="H19" s="200"/>
    </row>
    <row r="20" spans="1:8">
      <c r="A20" s="20" t="s">
        <v>944</v>
      </c>
      <c r="B20" s="20" t="s">
        <v>951</v>
      </c>
      <c r="C20" s="20" t="s">
        <v>119</v>
      </c>
      <c r="D20" s="22">
        <v>350</v>
      </c>
      <c r="E20" s="36"/>
      <c r="F20" s="7" t="s">
        <v>957</v>
      </c>
      <c r="G20" s="199"/>
      <c r="H20" s="200"/>
    </row>
    <row r="21" spans="1:8">
      <c r="A21" s="20" t="s">
        <v>944</v>
      </c>
      <c r="B21" s="20" t="s">
        <v>951</v>
      </c>
      <c r="C21" s="20" t="s">
        <v>121</v>
      </c>
      <c r="D21" s="22">
        <v>400</v>
      </c>
      <c r="E21" s="36"/>
      <c r="F21" s="7" t="s">
        <v>958</v>
      </c>
      <c r="G21" s="199"/>
      <c r="H21" s="200"/>
    </row>
    <row r="22" spans="1:8">
      <c r="A22" s="20" t="s">
        <v>944</v>
      </c>
      <c r="B22" s="20" t="s">
        <v>951</v>
      </c>
      <c r="C22" s="20" t="s">
        <v>131</v>
      </c>
      <c r="D22" s="22">
        <v>590</v>
      </c>
      <c r="E22" s="36"/>
      <c r="F22" s="7" t="s">
        <v>959</v>
      </c>
      <c r="G22" s="199"/>
      <c r="H22" s="200"/>
    </row>
    <row r="23" spans="1:8">
      <c r="A23" s="20" t="s">
        <v>944</v>
      </c>
      <c r="B23" s="20" t="s">
        <v>951</v>
      </c>
      <c r="C23" s="20" t="s">
        <v>123</v>
      </c>
      <c r="D23" s="22">
        <v>640</v>
      </c>
      <c r="E23" s="36"/>
      <c r="F23" s="7" t="s">
        <v>960</v>
      </c>
      <c r="G23" s="199"/>
      <c r="H23" s="200"/>
    </row>
    <row r="24" spans="1:8">
      <c r="A24" s="20" t="s">
        <v>944</v>
      </c>
      <c r="B24" s="20" t="s">
        <v>951</v>
      </c>
      <c r="C24" s="20" t="s">
        <v>125</v>
      </c>
      <c r="D24" s="22">
        <v>510</v>
      </c>
      <c r="E24" s="36"/>
      <c r="F24" s="7" t="s">
        <v>961</v>
      </c>
      <c r="G24" s="199"/>
      <c r="H24" s="200"/>
    </row>
    <row r="25" spans="1:8">
      <c r="A25" s="20" t="s">
        <v>944</v>
      </c>
      <c r="B25" s="20" t="s">
        <v>951</v>
      </c>
      <c r="C25" s="20" t="s">
        <v>182</v>
      </c>
      <c r="D25" s="22">
        <v>590</v>
      </c>
      <c r="E25" s="36"/>
      <c r="F25" s="7" t="s">
        <v>962</v>
      </c>
      <c r="G25" s="199"/>
      <c r="H25" s="200"/>
    </row>
    <row r="26" spans="1:8">
      <c r="A26" s="20" t="s">
        <v>944</v>
      </c>
      <c r="B26" s="20" t="s">
        <v>951</v>
      </c>
      <c r="C26" s="20" t="s">
        <v>191</v>
      </c>
      <c r="D26" s="22">
        <v>570</v>
      </c>
      <c r="E26" s="36"/>
      <c r="F26" s="7" t="s">
        <v>963</v>
      </c>
      <c r="G26" s="199"/>
      <c r="H26" s="200"/>
    </row>
    <row r="27" spans="1:8">
      <c r="A27" s="20" t="s">
        <v>944</v>
      </c>
      <c r="B27" s="20" t="s">
        <v>951</v>
      </c>
      <c r="C27" s="20" t="s">
        <v>193</v>
      </c>
      <c r="D27" s="22">
        <v>400</v>
      </c>
      <c r="E27" s="36"/>
      <c r="F27" s="7" t="s">
        <v>964</v>
      </c>
      <c r="G27" s="199"/>
      <c r="H27" s="200"/>
    </row>
    <row r="28" spans="1:8">
      <c r="A28" s="44" t="s">
        <v>944</v>
      </c>
      <c r="B28" s="44" t="s">
        <v>951</v>
      </c>
      <c r="C28" s="44" t="s">
        <v>195</v>
      </c>
      <c r="D28" s="45">
        <v>350</v>
      </c>
      <c r="E28" s="46"/>
      <c r="F28" s="47" t="s">
        <v>965</v>
      </c>
      <c r="G28" s="201"/>
      <c r="H28" s="202"/>
    </row>
    <row r="29" spans="1:8">
      <c r="A29" s="178" t="s">
        <v>45</v>
      </c>
      <c r="B29" s="179"/>
      <c r="C29" s="180"/>
      <c r="D29" s="25">
        <f>SUM(D15:D28)</f>
      </c>
      <c r="E29" s="26">
        <f>SUM(E15:E28)</f>
      </c>
      <c r="F29" s="9"/>
      <c r="G29" s="203"/>
      <c r="H29" s="204"/>
    </row>
    <row r="30" spans="1:8">
      <c r="A30" s="189" t="s">
        <v>966</v>
      </c>
      <c r="B30" s="190"/>
      <c r="C30" s="191"/>
      <c r="D30" s="18"/>
      <c r="E30" s="19"/>
      <c r="F30" s="19"/>
      <c r="G30" s="19"/>
      <c r="H30" s="19"/>
    </row>
    <row r="31" spans="1:8">
      <c r="A31" s="175" t="s">
        <v>40</v>
      </c>
      <c r="B31" s="176"/>
      <c r="C31" s="177"/>
      <c r="D31" s="5" t="s">
        <v>41</v>
      </c>
      <c r="E31" s="6" t="s">
        <v>42</v>
      </c>
      <c r="F31" s="6" t="s">
        <v>43</v>
      </c>
      <c r="G31" s="192" t="s">
        <v>22</v>
      </c>
      <c r="H31" s="193"/>
    </row>
    <row r="32" spans="1:8">
      <c r="A32" s="20" t="s">
        <v>944</v>
      </c>
      <c r="B32" s="20" t="s">
        <v>967</v>
      </c>
      <c r="C32" s="20" t="s">
        <v>109</v>
      </c>
      <c r="D32" s="22">
        <v>500</v>
      </c>
      <c r="E32" s="36"/>
      <c r="F32" s="7" t="s">
        <v>968</v>
      </c>
      <c r="G32" s="194"/>
      <c r="H32" s="195"/>
    </row>
    <row r="33" spans="1:8">
      <c r="A33" s="20" t="s">
        <v>944</v>
      </c>
      <c r="B33" s="20" t="s">
        <v>967</v>
      </c>
      <c r="C33" s="20" t="s">
        <v>111</v>
      </c>
      <c r="D33" s="22">
        <v>590</v>
      </c>
      <c r="E33" s="36"/>
      <c r="F33" s="7" t="s">
        <v>969</v>
      </c>
      <c r="G33" s="199"/>
      <c r="H33" s="200"/>
    </row>
    <row r="34" spans="1:8">
      <c r="A34" s="20" t="s">
        <v>944</v>
      </c>
      <c r="B34" s="20" t="s">
        <v>967</v>
      </c>
      <c r="C34" s="20" t="s">
        <v>113</v>
      </c>
      <c r="D34" s="22">
        <v>410</v>
      </c>
      <c r="E34" s="36"/>
      <c r="F34" s="7" t="s">
        <v>970</v>
      </c>
      <c r="G34" s="199"/>
      <c r="H34" s="200"/>
    </row>
    <row r="35" spans="1:8">
      <c r="A35" s="20" t="s">
        <v>944</v>
      </c>
      <c r="B35" s="20" t="s">
        <v>967</v>
      </c>
      <c r="C35" s="20" t="s">
        <v>115</v>
      </c>
      <c r="D35" s="22">
        <v>290</v>
      </c>
      <c r="E35" s="36"/>
      <c r="F35" s="7" t="s">
        <v>971</v>
      </c>
      <c r="G35" s="199"/>
      <c r="H35" s="200"/>
    </row>
    <row r="36" spans="1:8">
      <c r="A36" s="20" t="s">
        <v>944</v>
      </c>
      <c r="B36" s="20" t="s">
        <v>967</v>
      </c>
      <c r="C36" s="20" t="s">
        <v>117</v>
      </c>
      <c r="D36" s="22">
        <v>350</v>
      </c>
      <c r="E36" s="36"/>
      <c r="F36" s="7" t="s">
        <v>972</v>
      </c>
      <c r="G36" s="199"/>
      <c r="H36" s="200"/>
    </row>
    <row r="37" spans="1:8">
      <c r="A37" s="44" t="s">
        <v>944</v>
      </c>
      <c r="B37" s="44" t="s">
        <v>967</v>
      </c>
      <c r="C37" s="44" t="s">
        <v>119</v>
      </c>
      <c r="D37" s="45">
        <v>410</v>
      </c>
      <c r="E37" s="46"/>
      <c r="F37" s="47" t="s">
        <v>973</v>
      </c>
      <c r="G37" s="201"/>
      <c r="H37" s="202"/>
    </row>
    <row r="38" spans="1:8">
      <c r="A38" s="178" t="s">
        <v>45</v>
      </c>
      <c r="B38" s="179"/>
      <c r="C38" s="180"/>
      <c r="D38" s="25">
        <f>SUM(D32:D37)</f>
      </c>
      <c r="E38" s="26">
        <f>SUM(E32:E37)</f>
      </c>
      <c r="F38" s="9"/>
      <c r="G38" s="203"/>
      <c r="H38" s="204"/>
    </row>
    <row r="39" spans="1:8">
      <c r="A39" s="196" t="s">
        <v>942</v>
      </c>
      <c r="B39" s="197"/>
      <c r="C39" s="198"/>
      <c r="D39" s="39">
        <f>SUM(D12,D29,D38,)</f>
      </c>
      <c r="E39" s="39">
        <f>SUM(E12,E29,E38,)</f>
      </c>
      <c r="F39" s="40"/>
      <c r="G39" s="37"/>
      <c r="H3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43">
    <mergeCell ref="A39:C39"/>
    <mergeCell ref="A6:C6"/>
    <mergeCell ref="A12:C12"/>
    <mergeCell ref="G9:H9"/>
    <mergeCell ref="G10:H10"/>
    <mergeCell ref="G12:H12"/>
    <mergeCell ref="C1:F1"/>
    <mergeCell ref="B2:C2"/>
    <mergeCell ref="A3:C3"/>
    <mergeCell ref="G7:H7"/>
    <mergeCell ref="G8:H8"/>
    <mergeCell ref="A7:C7"/>
    <mergeCell ref="G11:H11"/>
    <mergeCell ref="A13:C13"/>
    <mergeCell ref="A14:C14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A29:C29"/>
    <mergeCell ref="G29:H29"/>
    <mergeCell ref="A30:C30"/>
    <mergeCell ref="A31:C31"/>
    <mergeCell ref="G31:H31"/>
    <mergeCell ref="G32:H32"/>
    <mergeCell ref="G33:H33"/>
    <mergeCell ref="G34:H34"/>
    <mergeCell ref="G35:H35"/>
    <mergeCell ref="G36:H36"/>
    <mergeCell ref="G37:H37"/>
    <mergeCell ref="A38:C38"/>
    <mergeCell ref="G38:H38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3cc1-a7d5-4c73-94de-89bc87d147d7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974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E56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975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192" t="s">
        <v>22</v>
      </c>
      <c r="H7" s="193"/>
    </row>
    <row r="8" spans="1:8">
      <c r="A8" s="20" t="s">
        <v>976</v>
      </c>
      <c r="B8" s="20" t="s">
        <v>977</v>
      </c>
      <c r="C8" s="20" t="s">
        <v>111</v>
      </c>
      <c r="D8" s="22">
        <v>540</v>
      </c>
      <c r="E8" s="36"/>
      <c r="F8" s="7" t="s">
        <v>978</v>
      </c>
      <c r="G8" s="194"/>
      <c r="H8" s="195"/>
    </row>
    <row r="9" spans="1:8">
      <c r="A9" s="20" t="s">
        <v>976</v>
      </c>
      <c r="B9" s="20" t="s">
        <v>977</v>
      </c>
      <c r="C9" s="20" t="s">
        <v>113</v>
      </c>
      <c r="D9" s="22">
        <v>340</v>
      </c>
      <c r="E9" s="36"/>
      <c r="F9" s="7" t="s">
        <v>979</v>
      </c>
      <c r="G9" s="199"/>
      <c r="H9" s="200"/>
    </row>
    <row r="10" spans="1:8">
      <c r="A10" s="44" t="s">
        <v>976</v>
      </c>
      <c r="B10" s="44" t="s">
        <v>977</v>
      </c>
      <c r="C10" s="44" t="s">
        <v>115</v>
      </c>
      <c r="D10" s="45">
        <v>350</v>
      </c>
      <c r="E10" s="46"/>
      <c r="F10" s="47" t="s">
        <v>980</v>
      </c>
      <c r="G10" s="201"/>
      <c r="H10" s="202"/>
    </row>
    <row r="11" spans="1:8">
      <c r="A11" s="20" t="s">
        <v>976</v>
      </c>
      <c r="B11" s="20" t="s">
        <v>977</v>
      </c>
      <c r="C11" s="20" t="s">
        <v>117</v>
      </c>
      <c r="D11" s="22">
        <v>450</v>
      </c>
      <c r="E11" s="36"/>
      <c r="F11" s="7" t="s">
        <v>981</v>
      </c>
      <c r="G11" s="199"/>
      <c r="H11" s="200"/>
    </row>
    <row r="12" spans="1:8">
      <c r="A12" s="20" t="s">
        <v>976</v>
      </c>
      <c r="B12" s="20" t="s">
        <v>977</v>
      </c>
      <c r="C12" s="20" t="s">
        <v>119</v>
      </c>
      <c r="D12" s="22">
        <v>430</v>
      </c>
      <c r="E12" s="36"/>
      <c r="F12" s="7" t="s">
        <v>982</v>
      </c>
      <c r="G12" s="199"/>
      <c r="H12" s="200"/>
    </row>
    <row r="13" spans="1:8">
      <c r="A13" s="20" t="s">
        <v>976</v>
      </c>
      <c r="B13" s="20" t="s">
        <v>977</v>
      </c>
      <c r="C13" s="20" t="s">
        <v>121</v>
      </c>
      <c r="D13" s="22">
        <v>290</v>
      </c>
      <c r="E13" s="36"/>
      <c r="F13" s="7" t="s">
        <v>983</v>
      </c>
      <c r="G13" s="199"/>
      <c r="H13" s="200"/>
    </row>
    <row r="14" spans="1:8">
      <c r="A14" s="20" t="s">
        <v>976</v>
      </c>
      <c r="B14" s="20" t="s">
        <v>977</v>
      </c>
      <c r="C14" s="20" t="s">
        <v>131</v>
      </c>
      <c r="D14" s="22">
        <v>550</v>
      </c>
      <c r="E14" s="36"/>
      <c r="F14" s="7" t="s">
        <v>984</v>
      </c>
      <c r="G14" s="199"/>
      <c r="H14" s="200"/>
    </row>
    <row r="15" spans="1:8">
      <c r="A15" s="20" t="s">
        <v>976</v>
      </c>
      <c r="B15" s="20" t="s">
        <v>977</v>
      </c>
      <c r="C15" s="20" t="s">
        <v>123</v>
      </c>
      <c r="D15" s="22">
        <v>440</v>
      </c>
      <c r="E15" s="36"/>
      <c r="F15" s="7" t="s">
        <v>985</v>
      </c>
      <c r="G15" s="199"/>
      <c r="H15" s="200"/>
    </row>
    <row r="16" spans="1:8">
      <c r="A16" s="20" t="s">
        <v>976</v>
      </c>
      <c r="B16" s="20" t="s">
        <v>977</v>
      </c>
      <c r="C16" s="20" t="s">
        <v>182</v>
      </c>
      <c r="D16" s="22">
        <v>480</v>
      </c>
      <c r="E16" s="36"/>
      <c r="F16" s="7" t="s">
        <v>986</v>
      </c>
      <c r="G16" s="199"/>
      <c r="H16" s="200"/>
    </row>
    <row r="17" spans="1:8">
      <c r="A17" s="20" t="s">
        <v>976</v>
      </c>
      <c r="B17" s="20" t="s">
        <v>977</v>
      </c>
      <c r="C17" s="20" t="s">
        <v>191</v>
      </c>
      <c r="D17" s="22">
        <v>400</v>
      </c>
      <c r="E17" s="36"/>
      <c r="F17" s="7" t="s">
        <v>987</v>
      </c>
      <c r="G17" s="199"/>
      <c r="H17" s="200"/>
    </row>
    <row r="18" spans="1:8">
      <c r="A18" s="20" t="s">
        <v>976</v>
      </c>
      <c r="B18" s="20" t="s">
        <v>977</v>
      </c>
      <c r="C18" s="20" t="s">
        <v>193</v>
      </c>
      <c r="D18" s="22">
        <v>400</v>
      </c>
      <c r="E18" s="36"/>
      <c r="F18" s="7" t="s">
        <v>988</v>
      </c>
      <c r="G18" s="199"/>
      <c r="H18" s="200"/>
    </row>
    <row r="19" spans="1:8">
      <c r="A19" s="20" t="s">
        <v>976</v>
      </c>
      <c r="B19" s="20" t="s">
        <v>977</v>
      </c>
      <c r="C19" s="20" t="s">
        <v>195</v>
      </c>
      <c r="D19" s="22">
        <v>460</v>
      </c>
      <c r="E19" s="36"/>
      <c r="F19" s="7" t="s">
        <v>989</v>
      </c>
      <c r="G19" s="199"/>
      <c r="H19" s="200"/>
    </row>
    <row r="20" spans="1:8">
      <c r="A20" s="20" t="s">
        <v>976</v>
      </c>
      <c r="B20" s="20" t="s">
        <v>977</v>
      </c>
      <c r="C20" s="20" t="s">
        <v>197</v>
      </c>
      <c r="D20" s="22">
        <v>420</v>
      </c>
      <c r="E20" s="36"/>
      <c r="F20" s="7" t="s">
        <v>990</v>
      </c>
      <c r="G20" s="199"/>
      <c r="H20" s="200"/>
    </row>
    <row r="21" spans="1:8">
      <c r="A21" s="20" t="s">
        <v>976</v>
      </c>
      <c r="B21" s="20" t="s">
        <v>977</v>
      </c>
      <c r="C21" s="20" t="s">
        <v>467</v>
      </c>
      <c r="D21" s="22">
        <v>470</v>
      </c>
      <c r="E21" s="36"/>
      <c r="F21" s="7" t="s">
        <v>991</v>
      </c>
      <c r="G21" s="199"/>
      <c r="H21" s="200"/>
    </row>
    <row r="22" spans="1:8">
      <c r="A22" s="20" t="s">
        <v>976</v>
      </c>
      <c r="B22" s="20" t="s">
        <v>977</v>
      </c>
      <c r="C22" s="20" t="s">
        <v>908</v>
      </c>
      <c r="D22" s="22">
        <v>450</v>
      </c>
      <c r="E22" s="36"/>
      <c r="F22" s="7" t="s">
        <v>992</v>
      </c>
      <c r="G22" s="199"/>
      <c r="H22" s="200"/>
    </row>
    <row r="23" spans="1:8">
      <c r="A23" s="20" t="s">
        <v>976</v>
      </c>
      <c r="B23" s="20" t="s">
        <v>977</v>
      </c>
      <c r="C23" s="20" t="s">
        <v>993</v>
      </c>
      <c r="D23" s="22">
        <v>440</v>
      </c>
      <c r="E23" s="36"/>
      <c r="F23" s="7" t="s">
        <v>994</v>
      </c>
      <c r="G23" s="199"/>
      <c r="H23" s="200"/>
    </row>
    <row r="24" spans="1:8">
      <c r="A24" s="178" t="s">
        <v>45</v>
      </c>
      <c r="B24" s="179"/>
      <c r="C24" s="180"/>
      <c r="D24" s="25">
        <f>SUM(D8:D23)</f>
      </c>
      <c r="E24" s="26">
        <f>SUM(E8:E23)</f>
      </c>
      <c r="F24" s="9"/>
      <c r="G24" s="203"/>
      <c r="H24" s="204"/>
    </row>
    <row r="25" spans="1:8">
      <c r="A25" s="189" t="s">
        <v>975</v>
      </c>
      <c r="B25" s="190"/>
      <c r="C25" s="191"/>
      <c r="D25" s="18"/>
      <c r="E25" s="19"/>
      <c r="F25" s="19"/>
      <c r="G25" s="19"/>
      <c r="H25" s="19"/>
    </row>
    <row r="26" spans="1:8">
      <c r="A26" s="175" t="s">
        <v>40</v>
      </c>
      <c r="B26" s="176"/>
      <c r="C26" s="177"/>
      <c r="D26" s="5" t="s">
        <v>41</v>
      </c>
      <c r="E26" s="6" t="s">
        <v>42</v>
      </c>
      <c r="F26" s="6" t="s">
        <v>43</v>
      </c>
      <c r="G26" s="192" t="s">
        <v>22</v>
      </c>
      <c r="H26" s="193"/>
    </row>
    <row r="27" spans="1:8">
      <c r="A27" s="20" t="s">
        <v>976</v>
      </c>
      <c r="B27" s="20" t="s">
        <v>995</v>
      </c>
      <c r="C27" s="20" t="s">
        <v>109</v>
      </c>
      <c r="D27" s="22">
        <v>520</v>
      </c>
      <c r="E27" s="36"/>
      <c r="F27" s="7" t="s">
        <v>996</v>
      </c>
      <c r="G27" s="194"/>
      <c r="H27" s="195"/>
    </row>
    <row r="28" spans="1:8">
      <c r="A28" s="20" t="s">
        <v>976</v>
      </c>
      <c r="B28" s="20" t="s">
        <v>995</v>
      </c>
      <c r="C28" s="20" t="s">
        <v>111</v>
      </c>
      <c r="D28" s="22">
        <v>420</v>
      </c>
      <c r="E28" s="36"/>
      <c r="F28" s="7" t="s">
        <v>997</v>
      </c>
      <c r="G28" s="199"/>
      <c r="H28" s="200"/>
    </row>
    <row r="29" spans="1:8">
      <c r="A29" s="20" t="s">
        <v>976</v>
      </c>
      <c r="B29" s="20" t="s">
        <v>995</v>
      </c>
      <c r="C29" s="20" t="s">
        <v>113</v>
      </c>
      <c r="D29" s="22">
        <v>350</v>
      </c>
      <c r="E29" s="36"/>
      <c r="F29" s="7" t="s">
        <v>998</v>
      </c>
      <c r="G29" s="199"/>
      <c r="H29" s="200"/>
    </row>
    <row r="30" spans="1:8">
      <c r="A30" s="44" t="s">
        <v>976</v>
      </c>
      <c r="B30" s="44" t="s">
        <v>995</v>
      </c>
      <c r="C30" s="44" t="s">
        <v>115</v>
      </c>
      <c r="D30" s="45">
        <v>440</v>
      </c>
      <c r="E30" s="46"/>
      <c r="F30" s="47" t="s">
        <v>999</v>
      </c>
      <c r="G30" s="201"/>
      <c r="H30" s="202"/>
    </row>
    <row r="31" spans="1:8">
      <c r="A31" s="178" t="s">
        <v>45</v>
      </c>
      <c r="B31" s="179"/>
      <c r="C31" s="180"/>
      <c r="D31" s="25">
        <f>SUM(D27:D30)</f>
      </c>
      <c r="E31" s="26">
        <f>SUM(E27:E30)</f>
      </c>
      <c r="F31" s="9"/>
      <c r="G31" s="203"/>
      <c r="H31" s="204"/>
    </row>
    <row r="32" spans="1:8">
      <c r="A32" s="189" t="s">
        <v>975</v>
      </c>
      <c r="B32" s="190"/>
      <c r="C32" s="191"/>
      <c r="D32" s="18"/>
      <c r="E32" s="19"/>
      <c r="F32" s="19"/>
      <c r="G32" s="19"/>
      <c r="H32" s="19"/>
    </row>
    <row r="33" spans="1:8">
      <c r="A33" s="175" t="s">
        <v>40</v>
      </c>
      <c r="B33" s="176"/>
      <c r="C33" s="177"/>
      <c r="D33" s="5" t="s">
        <v>41</v>
      </c>
      <c r="E33" s="6" t="s">
        <v>42</v>
      </c>
      <c r="F33" s="6" t="s">
        <v>43</v>
      </c>
      <c r="G33" s="192" t="s">
        <v>22</v>
      </c>
      <c r="H33" s="193"/>
    </row>
    <row r="34" spans="1:8">
      <c r="A34" s="20" t="s">
        <v>976</v>
      </c>
      <c r="B34" s="20" t="s">
        <v>1000</v>
      </c>
      <c r="C34" s="20" t="s">
        <v>109</v>
      </c>
      <c r="D34" s="22">
        <v>280</v>
      </c>
      <c r="E34" s="36"/>
      <c r="F34" s="7" t="s">
        <v>1001</v>
      </c>
      <c r="G34" s="194"/>
      <c r="H34" s="195"/>
    </row>
    <row r="35" spans="1:8">
      <c r="A35" s="20" t="s">
        <v>976</v>
      </c>
      <c r="B35" s="20" t="s">
        <v>1000</v>
      </c>
      <c r="C35" s="20" t="s">
        <v>111</v>
      </c>
      <c r="D35" s="22">
        <v>470</v>
      </c>
      <c r="E35" s="36"/>
      <c r="F35" s="7" t="s">
        <v>1002</v>
      </c>
      <c r="G35" s="199"/>
      <c r="H35" s="200"/>
    </row>
    <row r="36" spans="1:8">
      <c r="A36" s="20" t="s">
        <v>976</v>
      </c>
      <c r="B36" s="20" t="s">
        <v>1000</v>
      </c>
      <c r="C36" s="20" t="s">
        <v>113</v>
      </c>
      <c r="D36" s="22">
        <v>200</v>
      </c>
      <c r="E36" s="36"/>
      <c r="F36" s="7" t="s">
        <v>1003</v>
      </c>
      <c r="G36" s="199"/>
      <c r="H36" s="200"/>
    </row>
    <row r="37" spans="1:8">
      <c r="A37" s="20" t="s">
        <v>976</v>
      </c>
      <c r="B37" s="20" t="s">
        <v>1000</v>
      </c>
      <c r="C37" s="20" t="s">
        <v>115</v>
      </c>
      <c r="D37" s="22">
        <v>340</v>
      </c>
      <c r="E37" s="36"/>
      <c r="F37" s="7" t="s">
        <v>1004</v>
      </c>
      <c r="G37" s="199"/>
      <c r="H37" s="200"/>
    </row>
    <row r="38" spans="1:8">
      <c r="A38" s="20" t="s">
        <v>976</v>
      </c>
      <c r="B38" s="20" t="s">
        <v>1000</v>
      </c>
      <c r="C38" s="20" t="s">
        <v>117</v>
      </c>
      <c r="D38" s="22">
        <v>510</v>
      </c>
      <c r="E38" s="36"/>
      <c r="F38" s="7" t="s">
        <v>1005</v>
      </c>
      <c r="G38" s="199"/>
      <c r="H38" s="200"/>
    </row>
    <row r="39" spans="1:8">
      <c r="A39" s="20" t="s">
        <v>976</v>
      </c>
      <c r="B39" s="20" t="s">
        <v>1000</v>
      </c>
      <c r="C39" s="20" t="s">
        <v>119</v>
      </c>
      <c r="D39" s="22">
        <v>150</v>
      </c>
      <c r="E39" s="36"/>
      <c r="F39" s="7" t="s">
        <v>1006</v>
      </c>
      <c r="G39" s="199"/>
      <c r="H39" s="200"/>
    </row>
    <row r="40" spans="1:8">
      <c r="A40" s="20" t="s">
        <v>976</v>
      </c>
      <c r="B40" s="20" t="s">
        <v>1000</v>
      </c>
      <c r="C40" s="20" t="s">
        <v>121</v>
      </c>
      <c r="D40" s="22">
        <v>130</v>
      </c>
      <c r="E40" s="36"/>
      <c r="F40" s="7" t="s">
        <v>1007</v>
      </c>
      <c r="G40" s="199"/>
      <c r="H40" s="200"/>
    </row>
    <row r="41" spans="1:8">
      <c r="A41" s="20" t="s">
        <v>976</v>
      </c>
      <c r="B41" s="20" t="s">
        <v>1000</v>
      </c>
      <c r="C41" s="20" t="s">
        <v>131</v>
      </c>
      <c r="D41" s="22">
        <v>210</v>
      </c>
      <c r="E41" s="36"/>
      <c r="F41" s="7" t="s">
        <v>1008</v>
      </c>
      <c r="G41" s="199"/>
      <c r="H41" s="200"/>
    </row>
    <row r="42" spans="1:8">
      <c r="A42" s="44" t="s">
        <v>976</v>
      </c>
      <c r="B42" s="44" t="s">
        <v>1000</v>
      </c>
      <c r="C42" s="44" t="s">
        <v>123</v>
      </c>
      <c r="D42" s="45">
        <v>200</v>
      </c>
      <c r="E42" s="46"/>
      <c r="F42" s="47" t="s">
        <v>1009</v>
      </c>
      <c r="G42" s="201"/>
      <c r="H42" s="202"/>
    </row>
    <row r="43" spans="1:8">
      <c r="A43" s="178" t="s">
        <v>45</v>
      </c>
      <c r="B43" s="179"/>
      <c r="C43" s="180"/>
      <c r="D43" s="25">
        <f>SUM(D34:D42)</f>
      </c>
      <c r="E43" s="26">
        <f>SUM(E34:E42)</f>
      </c>
      <c r="F43" s="9"/>
      <c r="G43" s="203"/>
      <c r="H43" s="204"/>
    </row>
    <row r="44" spans="1:8">
      <c r="A44" s="189" t="s">
        <v>975</v>
      </c>
      <c r="B44" s="190"/>
      <c r="C44" s="191"/>
      <c r="D44" s="18"/>
      <c r="E44" s="19"/>
      <c r="F44" s="19"/>
      <c r="G44" s="19"/>
      <c r="H44" s="19"/>
    </row>
    <row r="45" spans="1:8">
      <c r="A45" s="175" t="s">
        <v>40</v>
      </c>
      <c r="B45" s="176"/>
      <c r="C45" s="177"/>
      <c r="D45" s="5" t="s">
        <v>41</v>
      </c>
      <c r="E45" s="6" t="s">
        <v>42</v>
      </c>
      <c r="F45" s="6" t="s">
        <v>43</v>
      </c>
      <c r="G45" s="192" t="s">
        <v>22</v>
      </c>
      <c r="H45" s="193"/>
    </row>
    <row r="46" spans="1:8">
      <c r="A46" s="20" t="s">
        <v>976</v>
      </c>
      <c r="B46" s="20" t="s">
        <v>1010</v>
      </c>
      <c r="C46" s="20" t="s">
        <v>109</v>
      </c>
      <c r="D46" s="22">
        <v>80</v>
      </c>
      <c r="E46" s="36"/>
      <c r="F46" s="7" t="s">
        <v>1011</v>
      </c>
      <c r="G46" s="194"/>
      <c r="H46" s="195"/>
    </row>
    <row r="47" spans="1:8">
      <c r="A47" s="20" t="s">
        <v>976</v>
      </c>
      <c r="B47" s="20" t="s">
        <v>1010</v>
      </c>
      <c r="C47" s="20" t="s">
        <v>111</v>
      </c>
      <c r="D47" s="22">
        <v>120</v>
      </c>
      <c r="E47" s="36"/>
      <c r="F47" s="7" t="s">
        <v>1012</v>
      </c>
      <c r="G47" s="199"/>
      <c r="H47" s="200"/>
    </row>
    <row r="48" spans="1:8">
      <c r="A48" s="20" t="s">
        <v>976</v>
      </c>
      <c r="B48" s="20" t="s">
        <v>1010</v>
      </c>
      <c r="C48" s="20" t="s">
        <v>113</v>
      </c>
      <c r="D48" s="22">
        <v>350</v>
      </c>
      <c r="E48" s="36"/>
      <c r="F48" s="7" t="s">
        <v>1013</v>
      </c>
      <c r="G48" s="199"/>
      <c r="H48" s="200"/>
    </row>
    <row r="49" spans="1:8">
      <c r="A49" s="20" t="s">
        <v>976</v>
      </c>
      <c r="B49" s="20" t="s">
        <v>1010</v>
      </c>
      <c r="C49" s="20" t="s">
        <v>115</v>
      </c>
      <c r="D49" s="22">
        <v>110</v>
      </c>
      <c r="E49" s="36"/>
      <c r="F49" s="7" t="s">
        <v>1014</v>
      </c>
      <c r="G49" s="199"/>
      <c r="H49" s="200"/>
    </row>
    <row r="50" spans="1:8">
      <c r="A50" s="20" t="s">
        <v>976</v>
      </c>
      <c r="B50" s="20" t="s">
        <v>1010</v>
      </c>
      <c r="C50" s="20" t="s">
        <v>117</v>
      </c>
      <c r="D50" s="22">
        <v>260</v>
      </c>
      <c r="E50" s="36"/>
      <c r="F50" s="7" t="s">
        <v>1015</v>
      </c>
      <c r="G50" s="199"/>
      <c r="H50" s="200"/>
    </row>
    <row r="51" spans="1:8">
      <c r="A51" s="20" t="s">
        <v>976</v>
      </c>
      <c r="B51" s="20" t="s">
        <v>1010</v>
      </c>
      <c r="C51" s="20" t="s">
        <v>119</v>
      </c>
      <c r="D51" s="22">
        <v>280</v>
      </c>
      <c r="E51" s="36"/>
      <c r="F51" s="7" t="s">
        <v>1016</v>
      </c>
      <c r="G51" s="199"/>
      <c r="H51" s="200"/>
    </row>
    <row r="52" spans="1:8">
      <c r="A52" s="20" t="s">
        <v>976</v>
      </c>
      <c r="B52" s="20" t="s">
        <v>1010</v>
      </c>
      <c r="C52" s="20" t="s">
        <v>121</v>
      </c>
      <c r="D52" s="22">
        <v>140</v>
      </c>
      <c r="E52" s="36"/>
      <c r="F52" s="7" t="s">
        <v>1017</v>
      </c>
      <c r="G52" s="199"/>
      <c r="H52" s="200"/>
    </row>
    <row r="53" spans="1:8">
      <c r="A53" s="20" t="s">
        <v>976</v>
      </c>
      <c r="B53" s="20" t="s">
        <v>1010</v>
      </c>
      <c r="C53" s="20" t="s">
        <v>123</v>
      </c>
      <c r="D53" s="22">
        <v>190</v>
      </c>
      <c r="E53" s="36"/>
      <c r="F53" s="7" t="s">
        <v>1018</v>
      </c>
      <c r="G53" s="199"/>
      <c r="H53" s="200"/>
    </row>
    <row r="54" spans="1:8">
      <c r="A54" s="44" t="s">
        <v>976</v>
      </c>
      <c r="B54" s="44" t="s">
        <v>1010</v>
      </c>
      <c r="C54" s="44" t="s">
        <v>125</v>
      </c>
      <c r="D54" s="45">
        <v>510</v>
      </c>
      <c r="E54" s="46"/>
      <c r="F54" s="47" t="s">
        <v>1019</v>
      </c>
      <c r="G54" s="201"/>
      <c r="H54" s="202"/>
    </row>
    <row r="55" spans="1:8">
      <c r="A55" s="178" t="s">
        <v>45</v>
      </c>
      <c r="B55" s="179"/>
      <c r="C55" s="180"/>
      <c r="D55" s="25">
        <f>SUM(D46:D54)</f>
      </c>
      <c r="E55" s="26">
        <f>SUM(E46:E54)</f>
      </c>
      <c r="F55" s="9"/>
      <c r="G55" s="203"/>
      <c r="H55" s="204"/>
    </row>
    <row r="56" spans="1:8">
      <c r="A56" s="196" t="s">
        <v>974</v>
      </c>
      <c r="B56" s="197"/>
      <c r="C56" s="198"/>
      <c r="D56" s="39">
        <f>SUM(D24,D31,D43,D55,)</f>
      </c>
      <c r="E56" s="39">
        <f>SUM(E24,E31,E43,E55,)</f>
      </c>
      <c r="F56" s="40"/>
      <c r="G56" s="37"/>
      <c r="H56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62">
    <mergeCell ref="A56:C56"/>
    <mergeCell ref="A6:C6"/>
    <mergeCell ref="A24:C24"/>
    <mergeCell ref="G9:H9"/>
    <mergeCell ref="G10:H10"/>
    <mergeCell ref="G24:H24"/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25:C25"/>
    <mergeCell ref="A26:C26"/>
    <mergeCell ref="G26:H26"/>
    <mergeCell ref="G27:H27"/>
    <mergeCell ref="G28:H28"/>
    <mergeCell ref="G29:H29"/>
    <mergeCell ref="G30:H30"/>
    <mergeCell ref="A31:C31"/>
    <mergeCell ref="G31:H31"/>
    <mergeCell ref="A32:C32"/>
    <mergeCell ref="A33:C33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A43:C43"/>
    <mergeCell ref="G43:H43"/>
    <mergeCell ref="A44:C44"/>
    <mergeCell ref="A45:C45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A55:C55"/>
    <mergeCell ref="G55:H55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65a06-1f00-4f2c-9c25-2d3952125ff7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1020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E18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1021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192" t="s">
        <v>22</v>
      </c>
      <c r="H7" s="193"/>
    </row>
    <row r="8" spans="1:8">
      <c r="A8" s="20" t="s">
        <v>1022</v>
      </c>
      <c r="B8" s="20" t="s">
        <v>1023</v>
      </c>
      <c r="C8" s="20" t="s">
        <v>109</v>
      </c>
      <c r="D8" s="22">
        <v>360</v>
      </c>
      <c r="E8" s="36"/>
      <c r="F8" s="7" t="s">
        <v>1024</v>
      </c>
      <c r="G8" s="194"/>
      <c r="H8" s="195"/>
    </row>
    <row r="9" spans="1:8">
      <c r="A9" s="20" t="s">
        <v>1022</v>
      </c>
      <c r="B9" s="20" t="s">
        <v>1023</v>
      </c>
      <c r="C9" s="20" t="s">
        <v>111</v>
      </c>
      <c r="D9" s="22">
        <v>620</v>
      </c>
      <c r="E9" s="36"/>
      <c r="F9" s="7" t="s">
        <v>1025</v>
      </c>
      <c r="G9" s="199"/>
      <c r="H9" s="200"/>
    </row>
    <row r="10" spans="1:8">
      <c r="A10" s="44" t="s">
        <v>1022</v>
      </c>
      <c r="B10" s="44" t="s">
        <v>1023</v>
      </c>
      <c r="C10" s="44" t="s">
        <v>113</v>
      </c>
      <c r="D10" s="45">
        <v>320</v>
      </c>
      <c r="E10" s="46"/>
      <c r="F10" s="47" t="s">
        <v>1026</v>
      </c>
      <c r="G10" s="201"/>
      <c r="H10" s="202"/>
    </row>
    <row r="11" spans="1:8">
      <c r="A11" s="20" t="s">
        <v>1022</v>
      </c>
      <c r="B11" s="20" t="s">
        <v>1023</v>
      </c>
      <c r="C11" s="20" t="s">
        <v>117</v>
      </c>
      <c r="D11" s="22">
        <v>390</v>
      </c>
      <c r="E11" s="36"/>
      <c r="F11" s="7" t="s">
        <v>1027</v>
      </c>
      <c r="G11" s="199"/>
      <c r="H11" s="200"/>
    </row>
    <row r="12" spans="1:8">
      <c r="A12" s="20" t="s">
        <v>1022</v>
      </c>
      <c r="B12" s="20" t="s">
        <v>1023</v>
      </c>
      <c r="C12" s="20" t="s">
        <v>119</v>
      </c>
      <c r="D12" s="22">
        <v>420</v>
      </c>
      <c r="E12" s="36"/>
      <c r="F12" s="7" t="s">
        <v>1028</v>
      </c>
      <c r="G12" s="199"/>
      <c r="H12" s="200"/>
    </row>
    <row r="13" spans="1:8">
      <c r="A13" s="20" t="s">
        <v>1022</v>
      </c>
      <c r="B13" s="20" t="s">
        <v>1023</v>
      </c>
      <c r="C13" s="20" t="s">
        <v>121</v>
      </c>
      <c r="D13" s="22">
        <v>370</v>
      </c>
      <c r="E13" s="36"/>
      <c r="F13" s="7" t="s">
        <v>1029</v>
      </c>
      <c r="G13" s="199"/>
      <c r="H13" s="200"/>
    </row>
    <row r="14" spans="1:8">
      <c r="A14" s="20" t="s">
        <v>1022</v>
      </c>
      <c r="B14" s="20" t="s">
        <v>1023</v>
      </c>
      <c r="C14" s="20" t="s">
        <v>131</v>
      </c>
      <c r="D14" s="22">
        <v>390</v>
      </c>
      <c r="E14" s="36"/>
      <c r="F14" s="7" t="s">
        <v>1030</v>
      </c>
      <c r="G14" s="199"/>
      <c r="H14" s="200"/>
    </row>
    <row r="15" spans="1:8">
      <c r="A15" s="20" t="s">
        <v>1022</v>
      </c>
      <c r="B15" s="20" t="s">
        <v>1023</v>
      </c>
      <c r="C15" s="20" t="s">
        <v>123</v>
      </c>
      <c r="D15" s="22">
        <v>480</v>
      </c>
      <c r="E15" s="36"/>
      <c r="F15" s="7" t="s">
        <v>1031</v>
      </c>
      <c r="G15" s="199"/>
      <c r="H15" s="200"/>
    </row>
    <row r="16" spans="1:8">
      <c r="A16" s="20" t="s">
        <v>1022</v>
      </c>
      <c r="B16" s="20" t="s">
        <v>1023</v>
      </c>
      <c r="C16" s="20" t="s">
        <v>193</v>
      </c>
      <c r="D16" s="22">
        <v>430</v>
      </c>
      <c r="E16" s="36"/>
      <c r="F16" s="7" t="s">
        <v>1032</v>
      </c>
      <c r="G16" s="199"/>
      <c r="H16" s="200"/>
    </row>
    <row r="17" spans="1:8">
      <c r="A17" s="178" t="s">
        <v>45</v>
      </c>
      <c r="B17" s="179"/>
      <c r="C17" s="180"/>
      <c r="D17" s="25">
        <f>SUM(D8:D16)</f>
      </c>
      <c r="E17" s="26">
        <f>SUM(E8:E16)</f>
      </c>
      <c r="F17" s="9"/>
      <c r="G17" s="203"/>
      <c r="H17" s="204"/>
    </row>
    <row r="18" spans="1:8">
      <c r="A18" s="196" t="s">
        <v>1020</v>
      </c>
      <c r="B18" s="197"/>
      <c r="C18" s="198"/>
      <c r="D18" s="39">
        <f>SUM(D17,)</f>
      </c>
      <c r="E18" s="39">
        <f>SUM(E17,)</f>
      </c>
      <c r="F18" s="40"/>
      <c r="G18" s="37"/>
      <c r="H18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18">
    <mergeCell ref="A18:C18"/>
    <mergeCell ref="A6:C6"/>
    <mergeCell ref="A17:C17"/>
    <mergeCell ref="G9:H9"/>
    <mergeCell ref="G10:H10"/>
    <mergeCell ref="G17:H17"/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ae0e2-db78-4dbc-a9f9-8e57cbc9cb9f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1033</v>
      </c>
      <c r="B1" s="42"/>
      <c r="C1" s="184" t="s">
        <v>48</v>
      </c>
      <c r="D1" s="185"/>
      <c r="E1" s="185"/>
      <c r="F1" s="186"/>
      <c r="G1" s="41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1"/>
      <c r="B3" s="182"/>
      <c r="C3" s="182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E41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89" t="s">
        <v>1034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192" t="s">
        <v>22</v>
      </c>
      <c r="H7" s="193"/>
    </row>
    <row r="8" spans="1:8">
      <c r="A8" s="20" t="s">
        <v>1035</v>
      </c>
      <c r="B8" s="20" t="s">
        <v>1036</v>
      </c>
      <c r="C8" s="20" t="s">
        <v>109</v>
      </c>
      <c r="D8" s="22">
        <v>530</v>
      </c>
      <c r="E8" s="36"/>
      <c r="F8" s="7" t="s">
        <v>1037</v>
      </c>
      <c r="G8" s="194"/>
      <c r="H8" s="195"/>
    </row>
    <row r="9" spans="1:8">
      <c r="A9" s="20" t="s">
        <v>1035</v>
      </c>
      <c r="B9" s="20" t="s">
        <v>1036</v>
      </c>
      <c r="C9" s="20" t="s">
        <v>111</v>
      </c>
      <c r="D9" s="22">
        <v>500</v>
      </c>
      <c r="E9" s="36"/>
      <c r="F9" s="7" t="s">
        <v>1038</v>
      </c>
      <c r="G9" s="199"/>
      <c r="H9" s="200"/>
    </row>
    <row r="10" spans="1:8">
      <c r="A10" s="44" t="s">
        <v>1035</v>
      </c>
      <c r="B10" s="44" t="s">
        <v>1036</v>
      </c>
      <c r="C10" s="44" t="s">
        <v>113</v>
      </c>
      <c r="D10" s="45">
        <v>840</v>
      </c>
      <c r="E10" s="46"/>
      <c r="F10" s="47" t="s">
        <v>1039</v>
      </c>
      <c r="G10" s="201"/>
      <c r="H10" s="202"/>
    </row>
    <row r="11" spans="1:8">
      <c r="A11" s="20" t="s">
        <v>1035</v>
      </c>
      <c r="B11" s="20" t="s">
        <v>1036</v>
      </c>
      <c r="C11" s="20" t="s">
        <v>115</v>
      </c>
      <c r="D11" s="22">
        <v>590</v>
      </c>
      <c r="E11" s="36"/>
      <c r="F11" s="7" t="s">
        <v>1040</v>
      </c>
      <c r="G11" s="199"/>
      <c r="H11" s="200"/>
    </row>
    <row r="12" spans="1:8">
      <c r="A12" s="20" t="s">
        <v>1035</v>
      </c>
      <c r="B12" s="20" t="s">
        <v>1036</v>
      </c>
      <c r="C12" s="20" t="s">
        <v>117</v>
      </c>
      <c r="D12" s="22">
        <v>320</v>
      </c>
      <c r="E12" s="36"/>
      <c r="F12" s="7" t="s">
        <v>1041</v>
      </c>
      <c r="G12" s="199"/>
      <c r="H12" s="200"/>
    </row>
    <row r="13" spans="1:8">
      <c r="A13" s="20" t="s">
        <v>1035</v>
      </c>
      <c r="B13" s="20" t="s">
        <v>1036</v>
      </c>
      <c r="C13" s="20" t="s">
        <v>119</v>
      </c>
      <c r="D13" s="22">
        <v>610</v>
      </c>
      <c r="E13" s="36"/>
      <c r="F13" s="7" t="s">
        <v>1042</v>
      </c>
      <c r="G13" s="199"/>
      <c r="H13" s="200"/>
    </row>
    <row r="14" spans="1:8">
      <c r="A14" s="20" t="s">
        <v>1035</v>
      </c>
      <c r="B14" s="20" t="s">
        <v>1036</v>
      </c>
      <c r="C14" s="20" t="s">
        <v>131</v>
      </c>
      <c r="D14" s="22">
        <v>760</v>
      </c>
      <c r="E14" s="36"/>
      <c r="F14" s="7" t="s">
        <v>1043</v>
      </c>
      <c r="G14" s="199"/>
      <c r="H14" s="200"/>
    </row>
    <row r="15" spans="1:8">
      <c r="A15" s="20" t="s">
        <v>1035</v>
      </c>
      <c r="B15" s="20" t="s">
        <v>1036</v>
      </c>
      <c r="C15" s="20" t="s">
        <v>123</v>
      </c>
      <c r="D15" s="22">
        <v>600</v>
      </c>
      <c r="E15" s="36"/>
      <c r="F15" s="7" t="s">
        <v>1044</v>
      </c>
      <c r="G15" s="199"/>
      <c r="H15" s="200"/>
    </row>
    <row r="16" spans="1:8">
      <c r="A16" s="178" t="s">
        <v>45</v>
      </c>
      <c r="B16" s="179"/>
      <c r="C16" s="180"/>
      <c r="D16" s="25">
        <f>SUM(D8:D15)</f>
      </c>
      <c r="E16" s="26">
        <f>SUM(E8:E15)</f>
      </c>
      <c r="F16" s="9"/>
      <c r="G16" s="203"/>
      <c r="H16" s="204"/>
    </row>
    <row r="17" spans="1:8">
      <c r="A17" s="189" t="s">
        <v>1045</v>
      </c>
      <c r="B17" s="190"/>
      <c r="C17" s="191"/>
      <c r="D17" s="18"/>
      <c r="E17" s="19"/>
      <c r="F17" s="19"/>
      <c r="G17" s="19"/>
      <c r="H17" s="19"/>
    </row>
    <row r="18" spans="1:8">
      <c r="A18" s="175" t="s">
        <v>40</v>
      </c>
      <c r="B18" s="176"/>
      <c r="C18" s="177"/>
      <c r="D18" s="5" t="s">
        <v>41</v>
      </c>
      <c r="E18" s="6" t="s">
        <v>42</v>
      </c>
      <c r="F18" s="6" t="s">
        <v>43</v>
      </c>
      <c r="G18" s="192" t="s">
        <v>22</v>
      </c>
      <c r="H18" s="193"/>
    </row>
    <row r="19" spans="1:8">
      <c r="A19" s="20" t="s">
        <v>1035</v>
      </c>
      <c r="B19" s="20" t="s">
        <v>1046</v>
      </c>
      <c r="C19" s="20" t="s">
        <v>109</v>
      </c>
      <c r="D19" s="22">
        <v>300</v>
      </c>
      <c r="E19" s="36"/>
      <c r="F19" s="7" t="s">
        <v>1047</v>
      </c>
      <c r="G19" s="194"/>
      <c r="H19" s="195"/>
    </row>
    <row r="20" spans="1:8">
      <c r="A20" s="20" t="s">
        <v>1035</v>
      </c>
      <c r="B20" s="20" t="s">
        <v>1046</v>
      </c>
      <c r="C20" s="20" t="s">
        <v>111</v>
      </c>
      <c r="D20" s="22">
        <v>300</v>
      </c>
      <c r="E20" s="36"/>
      <c r="F20" s="7" t="s">
        <v>1048</v>
      </c>
      <c r="G20" s="199"/>
      <c r="H20" s="200"/>
    </row>
    <row r="21" spans="1:8">
      <c r="A21" s="44" t="s">
        <v>1035</v>
      </c>
      <c r="B21" s="44" t="s">
        <v>1046</v>
      </c>
      <c r="C21" s="44" t="s">
        <v>113</v>
      </c>
      <c r="D21" s="45">
        <v>390</v>
      </c>
      <c r="E21" s="46"/>
      <c r="F21" s="47" t="s">
        <v>1049</v>
      </c>
      <c r="G21" s="201"/>
      <c r="H21" s="202"/>
    </row>
    <row r="22" spans="1:8">
      <c r="A22" s="178" t="s">
        <v>45</v>
      </c>
      <c r="B22" s="179"/>
      <c r="C22" s="180"/>
      <c r="D22" s="25">
        <f>SUM(D19:D21)</f>
      </c>
      <c r="E22" s="26">
        <f>SUM(E19:E21)</f>
      </c>
      <c r="F22" s="9"/>
      <c r="G22" s="203"/>
      <c r="H22" s="204"/>
    </row>
    <row r="23" spans="1:8">
      <c r="A23" s="189" t="s">
        <v>1050</v>
      </c>
      <c r="B23" s="190"/>
      <c r="C23" s="191"/>
      <c r="D23" s="18"/>
      <c r="E23" s="19"/>
      <c r="F23" s="19"/>
      <c r="G23" s="19"/>
      <c r="H23" s="19"/>
    </row>
    <row r="24" spans="1:8">
      <c r="A24" s="175" t="s">
        <v>40</v>
      </c>
      <c r="B24" s="176"/>
      <c r="C24" s="177"/>
      <c r="D24" s="5" t="s">
        <v>41</v>
      </c>
      <c r="E24" s="6" t="s">
        <v>42</v>
      </c>
      <c r="F24" s="6" t="s">
        <v>43</v>
      </c>
      <c r="G24" s="192" t="s">
        <v>22</v>
      </c>
      <c r="H24" s="193"/>
    </row>
    <row r="25" spans="1:8">
      <c r="A25" s="20" t="s">
        <v>1035</v>
      </c>
      <c r="B25" s="20" t="s">
        <v>1051</v>
      </c>
      <c r="C25" s="20" t="s">
        <v>109</v>
      </c>
      <c r="D25" s="22">
        <v>550</v>
      </c>
      <c r="E25" s="36"/>
      <c r="F25" s="7" t="s">
        <v>1052</v>
      </c>
      <c r="G25" s="194"/>
      <c r="H25" s="195"/>
    </row>
    <row r="26" spans="1:8">
      <c r="A26" s="20" t="s">
        <v>1035</v>
      </c>
      <c r="B26" s="20" t="s">
        <v>1051</v>
      </c>
      <c r="C26" s="20" t="s">
        <v>111</v>
      </c>
      <c r="D26" s="22">
        <v>430</v>
      </c>
      <c r="E26" s="36"/>
      <c r="F26" s="7" t="s">
        <v>1053</v>
      </c>
      <c r="G26" s="199"/>
      <c r="H26" s="200"/>
    </row>
    <row r="27" spans="1:8">
      <c r="A27" s="20" t="s">
        <v>1035</v>
      </c>
      <c r="B27" s="20" t="s">
        <v>1051</v>
      </c>
      <c r="C27" s="20" t="s">
        <v>113</v>
      </c>
      <c r="D27" s="22">
        <v>450</v>
      </c>
      <c r="E27" s="36"/>
      <c r="F27" s="7" t="s">
        <v>1054</v>
      </c>
      <c r="G27" s="199"/>
      <c r="H27" s="200"/>
    </row>
    <row r="28" spans="1:8">
      <c r="A28" s="20" t="s">
        <v>1035</v>
      </c>
      <c r="B28" s="20" t="s">
        <v>1051</v>
      </c>
      <c r="C28" s="20" t="s">
        <v>115</v>
      </c>
      <c r="D28" s="22">
        <v>390</v>
      </c>
      <c r="E28" s="36"/>
      <c r="F28" s="7" t="s">
        <v>1055</v>
      </c>
      <c r="G28" s="199"/>
      <c r="H28" s="200"/>
    </row>
    <row r="29" spans="1:8">
      <c r="A29" s="20" t="s">
        <v>1035</v>
      </c>
      <c r="B29" s="20" t="s">
        <v>1051</v>
      </c>
      <c r="C29" s="20" t="s">
        <v>117</v>
      </c>
      <c r="D29" s="22">
        <v>380</v>
      </c>
      <c r="E29" s="36"/>
      <c r="F29" s="7" t="s">
        <v>1056</v>
      </c>
      <c r="G29" s="199"/>
      <c r="H29" s="200"/>
    </row>
    <row r="30" spans="1:8">
      <c r="A30" s="20" t="s">
        <v>1035</v>
      </c>
      <c r="B30" s="20" t="s">
        <v>1051</v>
      </c>
      <c r="C30" s="20" t="s">
        <v>119</v>
      </c>
      <c r="D30" s="22">
        <v>490</v>
      </c>
      <c r="E30" s="36"/>
      <c r="F30" s="7" t="s">
        <v>1057</v>
      </c>
      <c r="G30" s="199"/>
      <c r="H30" s="200"/>
    </row>
    <row r="31" spans="1:8">
      <c r="A31" s="20" t="s">
        <v>1035</v>
      </c>
      <c r="B31" s="20" t="s">
        <v>1051</v>
      </c>
      <c r="C31" s="20" t="s">
        <v>121</v>
      </c>
      <c r="D31" s="22">
        <v>530</v>
      </c>
      <c r="E31" s="36"/>
      <c r="F31" s="7" t="s">
        <v>1058</v>
      </c>
      <c r="G31" s="199"/>
      <c r="H31" s="200"/>
    </row>
    <row r="32" spans="1:8">
      <c r="A32" s="20" t="s">
        <v>1035</v>
      </c>
      <c r="B32" s="20" t="s">
        <v>1051</v>
      </c>
      <c r="C32" s="20" t="s">
        <v>131</v>
      </c>
      <c r="D32" s="22">
        <v>480</v>
      </c>
      <c r="E32" s="36"/>
      <c r="F32" s="7" t="s">
        <v>1059</v>
      </c>
      <c r="G32" s="199"/>
      <c r="H32" s="200"/>
    </row>
    <row r="33" spans="1:8">
      <c r="A33" s="20" t="s">
        <v>1035</v>
      </c>
      <c r="B33" s="20" t="s">
        <v>1051</v>
      </c>
      <c r="C33" s="20" t="s">
        <v>123</v>
      </c>
      <c r="D33" s="22">
        <v>450</v>
      </c>
      <c r="E33" s="36"/>
      <c r="F33" s="7" t="s">
        <v>1060</v>
      </c>
      <c r="G33" s="199"/>
      <c r="H33" s="200"/>
    </row>
    <row r="34" spans="1:8">
      <c r="A34" s="20" t="s">
        <v>1035</v>
      </c>
      <c r="B34" s="20" t="s">
        <v>1051</v>
      </c>
      <c r="C34" s="20" t="s">
        <v>191</v>
      </c>
      <c r="D34" s="22">
        <v>210</v>
      </c>
      <c r="E34" s="36"/>
      <c r="F34" s="7" t="s">
        <v>1061</v>
      </c>
      <c r="G34" s="199"/>
      <c r="H34" s="200"/>
    </row>
    <row r="35" spans="1:8">
      <c r="A35" s="20" t="s">
        <v>1035</v>
      </c>
      <c r="B35" s="20" t="s">
        <v>1051</v>
      </c>
      <c r="C35" s="20" t="s">
        <v>193</v>
      </c>
      <c r="D35" s="22">
        <v>480</v>
      </c>
      <c r="E35" s="36"/>
      <c r="F35" s="7" t="s">
        <v>1062</v>
      </c>
      <c r="G35" s="199"/>
      <c r="H35" s="200"/>
    </row>
    <row r="36" spans="1:8">
      <c r="A36" s="20" t="s">
        <v>1035</v>
      </c>
      <c r="B36" s="20" t="s">
        <v>1051</v>
      </c>
      <c r="C36" s="20" t="s">
        <v>195</v>
      </c>
      <c r="D36" s="22">
        <v>500</v>
      </c>
      <c r="E36" s="36"/>
      <c r="F36" s="7" t="s">
        <v>1063</v>
      </c>
      <c r="G36" s="199"/>
      <c r="H36" s="200"/>
    </row>
    <row r="37" spans="1:8">
      <c r="A37" s="20" t="s">
        <v>1035</v>
      </c>
      <c r="B37" s="20" t="s">
        <v>1051</v>
      </c>
      <c r="C37" s="20" t="s">
        <v>197</v>
      </c>
      <c r="D37" s="22">
        <v>320</v>
      </c>
      <c r="E37" s="36"/>
      <c r="F37" s="7" t="s">
        <v>1064</v>
      </c>
      <c r="G37" s="199"/>
      <c r="H37" s="200"/>
    </row>
    <row r="38" spans="1:8">
      <c r="A38" s="20" t="s">
        <v>1035</v>
      </c>
      <c r="B38" s="20" t="s">
        <v>1051</v>
      </c>
      <c r="C38" s="20" t="s">
        <v>467</v>
      </c>
      <c r="D38" s="22">
        <v>340</v>
      </c>
      <c r="E38" s="36"/>
      <c r="F38" s="7" t="s">
        <v>1065</v>
      </c>
      <c r="G38" s="199"/>
      <c r="H38" s="200"/>
    </row>
    <row r="39" spans="1:8">
      <c r="A39" s="44" t="s">
        <v>1035</v>
      </c>
      <c r="B39" s="44" t="s">
        <v>1051</v>
      </c>
      <c r="C39" s="44" t="s">
        <v>908</v>
      </c>
      <c r="D39" s="45">
        <v>390</v>
      </c>
      <c r="E39" s="46"/>
      <c r="F39" s="47" t="s">
        <v>1066</v>
      </c>
      <c r="G39" s="201"/>
      <c r="H39" s="202"/>
    </row>
    <row r="40" spans="1:8">
      <c r="A40" s="178" t="s">
        <v>45</v>
      </c>
      <c r="B40" s="179"/>
      <c r="C40" s="180"/>
      <c r="D40" s="25">
        <f>SUM(D25:D39)</f>
      </c>
      <c r="E40" s="26">
        <f>SUM(E25:E39)</f>
      </c>
      <c r="F40" s="9"/>
      <c r="G40" s="203"/>
      <c r="H40" s="204"/>
    </row>
    <row r="41" spans="1:8">
      <c r="A41" s="196" t="s">
        <v>1033</v>
      </c>
      <c r="B41" s="197"/>
      <c r="C41" s="198"/>
      <c r="D41" s="39">
        <f>SUM(D16,D22,D40,)</f>
      </c>
      <c r="E41" s="39">
        <f>SUM(E16,E22,E40,)</f>
      </c>
      <c r="F41" s="40"/>
      <c r="G41" s="37"/>
      <c r="H4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45">
    <mergeCell ref="A41:C41"/>
    <mergeCell ref="A6:C6"/>
    <mergeCell ref="A16:C16"/>
    <mergeCell ref="G9:H9"/>
    <mergeCell ref="G10:H10"/>
    <mergeCell ref="G16:H16"/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A17:C17"/>
    <mergeCell ref="A18:C18"/>
    <mergeCell ref="G18:H18"/>
    <mergeCell ref="G19:H19"/>
    <mergeCell ref="G20:H20"/>
    <mergeCell ref="G21:H21"/>
    <mergeCell ref="A22:C22"/>
    <mergeCell ref="G22:H22"/>
    <mergeCell ref="A23:C23"/>
    <mergeCell ref="A24:C24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A40:C40"/>
    <mergeCell ref="G40:H40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58DF-D4D4-4F97-A130-51C060A9C2AE}">
  <sheetPr codeName="Sheet2">
    <pageSetUpPr fitToPage="1"/>
  </sheetPr>
  <dimension ref="A1:O22"/>
  <sheetViews>
    <sheetView tabSelected="1" zoomScaleNormal="100" workbookViewId="0">
      <selection sqref="A1:D1"/>
    </sheetView>
  </sheetViews>
  <sheetFormatPr defaultRowHeight="13.5"/>
  <cols>
    <col min="1" max="1" width="8.625" style="52" customWidth="1"/>
    <col min="2" max="2" width="4.625" style="52" customWidth="1"/>
    <col min="3" max="15" width="5.625" style="52" customWidth="1"/>
    <col min="16" max="16384" width="9" style="1"/>
  </cols>
  <sheetData>
    <row r="1" spans="1:12" ht="39.75" customHeight="1">
      <c r="A1" s="88">
        <v>45748.0</v>
      </c>
      <c r="B1" s="89"/>
      <c r="C1" s="89"/>
      <c r="D1" s="90"/>
      <c r="G1" s="53"/>
      <c r="H1" s="53"/>
      <c r="I1" s="53"/>
      <c r="J1" s="53"/>
      <c r="K1" s="53"/>
      <c r="L1" s="53"/>
    </row>
    <row r="2" spans="1:15" ht="10.5" customHeight="1">
      <c r="A2" s="54"/>
      <c r="B2" s="54"/>
      <c r="C2" s="54"/>
      <c r="D2" s="54"/>
      <c r="E2" s="55"/>
      <c r="F2" s="53"/>
      <c r="G2" s="53"/>
      <c r="H2" s="53"/>
      <c r="I2" s="53"/>
      <c r="J2" s="53"/>
      <c r="K2" s="53"/>
      <c r="L2" s="53"/>
      <c r="M2" s="55"/>
      <c r="N2" s="55"/>
      <c r="O2" s="55"/>
    </row>
    <row r="3" spans="1:15" ht="49.5" customHeight="1">
      <c r="A3" s="56" t="s">
        <v>0</v>
      </c>
      <c r="B3" s="57"/>
      <c r="C3" s="57"/>
      <c r="D3" s="57"/>
      <c r="E3" s="58"/>
      <c r="F3" s="56"/>
      <c r="G3" s="56"/>
      <c r="H3" s="56"/>
      <c r="I3" s="56"/>
      <c r="J3" s="56"/>
      <c r="K3" s="56"/>
      <c r="L3" s="56"/>
      <c r="M3" s="59"/>
      <c r="N3" s="59"/>
      <c r="O3" s="59"/>
    </row>
    <row r="4" spans="1:15" ht="14.25">
      <c r="A4" s="60"/>
      <c r="B4" s="60"/>
      <c r="C4" s="60"/>
      <c r="D4" s="60"/>
      <c r="E4" s="60"/>
      <c r="F4" s="61"/>
      <c r="G4" s="61"/>
      <c r="H4" s="61"/>
      <c r="I4" s="61"/>
      <c r="J4" s="62"/>
      <c r="K4" s="91" t="s">
        <v>1</v>
      </c>
      <c r="L4" s="91"/>
      <c r="M4" s="92"/>
      <c r="N4" s="92"/>
      <c r="O4" s="92"/>
    </row>
    <row r="5" spans="1:15" ht="10.5" customHeight="1" thickBo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ht="34.5" customHeight="1">
      <c r="A6" s="93" t="s">
        <v>2</v>
      </c>
      <c r="B6" s="94"/>
      <c r="C6" s="95"/>
      <c r="D6" s="96"/>
      <c r="E6" s="96"/>
      <c r="F6" s="63" t="s">
        <v>3</v>
      </c>
      <c r="G6" s="97" t="s">
        <v>4</v>
      </c>
      <c r="H6" s="98"/>
      <c r="I6" s="99" t="str">
        <f>IF(C6&lt;&gt;"",C6-3,"")</f>
        <v/>
      </c>
      <c r="J6" s="100"/>
      <c r="K6" s="64" t="s">
        <v>5</v>
      </c>
      <c r="L6" s="65"/>
      <c r="M6" s="101" t="str">
        <f>IF(C6&lt;&gt;"",C6-1,"")</f>
        <v/>
      </c>
      <c r="N6" s="101"/>
      <c r="O6" s="66" t="s">
        <v>6</v>
      </c>
    </row>
    <row r="7" spans="1:15" ht="34.5" customHeight="1">
      <c r="A7" s="84" t="s">
        <v>7</v>
      </c>
      <c r="B7" s="85"/>
      <c r="C7" s="102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1:15" ht="34.5" customHeight="1">
      <c r="A8" s="84" t="s">
        <v>9</v>
      </c>
      <c r="B8" s="85"/>
      <c r="C8" s="102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</row>
    <row r="9" spans="1:15" ht="34.5" customHeight="1">
      <c r="A9" s="84" t="s">
        <v>10</v>
      </c>
      <c r="B9" s="85"/>
      <c r="C9" s="105"/>
      <c r="D9" s="106"/>
      <c r="E9" s="107" t="s">
        <v>8</v>
      </c>
      <c r="F9" s="108"/>
      <c r="G9" s="105" t="s">
        <v>1154</v>
      </c>
      <c r="H9" s="109"/>
      <c r="I9" s="106"/>
      <c r="J9" s="107" t="s">
        <v>11</v>
      </c>
      <c r="K9" s="108"/>
      <c r="L9" s="110">
        <f>集計表!E4</f>
      </c>
      <c r="M9" s="111"/>
      <c r="N9" s="111"/>
      <c r="O9" s="112"/>
    </row>
    <row r="10" spans="1:15" ht="34.5" customHeight="1">
      <c r="A10" s="84" t="s">
        <v>12</v>
      </c>
      <c r="B10" s="85"/>
      <c r="C10" s="127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9"/>
    </row>
    <row r="11" spans="1:15" ht="34.5" customHeight="1">
      <c r="A11" s="84" t="s">
        <v>14</v>
      </c>
      <c r="B11" s="85"/>
      <c r="C11" s="149"/>
      <c r="D11" s="150"/>
      <c r="E11" s="150"/>
      <c r="F11" s="150"/>
      <c r="G11" s="150"/>
      <c r="H11" s="150"/>
      <c r="I11" s="150"/>
      <c r="J11" s="151"/>
      <c r="K11" s="147" t="s">
        <v>29</v>
      </c>
      <c r="L11" s="148"/>
      <c r="M11" s="132"/>
      <c r="N11" s="133"/>
      <c r="O11" s="134"/>
    </row>
    <row r="12" spans="1:15" ht="34.5" customHeight="1" thickBot="1">
      <c r="A12" s="86" t="s">
        <v>15</v>
      </c>
      <c r="B12" s="87"/>
      <c r="C12" s="135"/>
      <c r="D12" s="136"/>
      <c r="E12" s="136"/>
      <c r="F12" s="136"/>
      <c r="G12" s="136"/>
      <c r="H12" s="136"/>
      <c r="I12" s="136"/>
      <c r="J12" s="137"/>
      <c r="K12" s="145" t="s">
        <v>30</v>
      </c>
      <c r="L12" s="146"/>
      <c r="M12" s="138"/>
      <c r="N12" s="139"/>
      <c r="O12" s="140"/>
    </row>
    <row r="13" spans="1:15" ht="34.5" customHeight="1">
      <c r="A13" s="141" t="s">
        <v>17</v>
      </c>
      <c r="B13" s="142"/>
      <c r="C13" s="143"/>
      <c r="D13" s="143"/>
      <c r="E13" s="143"/>
      <c r="F13" s="144"/>
      <c r="G13" s="97" t="s">
        <v>19</v>
      </c>
      <c r="H13" s="98"/>
      <c r="I13" s="130"/>
      <c r="J13" s="130"/>
      <c r="K13" s="130"/>
      <c r="L13" s="130"/>
      <c r="M13" s="130"/>
      <c r="N13" s="130"/>
      <c r="O13" s="130"/>
    </row>
    <row r="14" spans="1:15" ht="34.5" customHeight="1">
      <c r="A14" s="123"/>
      <c r="B14" s="124"/>
      <c r="C14" s="152" t="s">
        <v>20</v>
      </c>
      <c r="D14" s="153"/>
      <c r="E14" s="131"/>
      <c r="F14" s="131"/>
      <c r="G14" s="131"/>
      <c r="H14" s="67" t="s">
        <v>58</v>
      </c>
      <c r="I14" s="131"/>
      <c r="J14" s="131"/>
      <c r="K14" s="131"/>
      <c r="L14" s="131"/>
      <c r="M14" s="131"/>
      <c r="N14" s="131"/>
      <c r="O14" s="68" t="s">
        <v>21</v>
      </c>
    </row>
    <row r="15" spans="1:15" ht="34.5" customHeight="1">
      <c r="A15" s="121" t="s">
        <v>22</v>
      </c>
      <c r="B15" s="122"/>
      <c r="C15" s="115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7"/>
    </row>
    <row r="16" spans="1:15" ht="34.5" customHeight="1">
      <c r="A16" s="123"/>
      <c r="B16" s="124"/>
      <c r="C16" s="115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/>
    </row>
    <row r="17" spans="1:15" ht="34.5" customHeight="1">
      <c r="A17" s="123"/>
      <c r="B17" s="124"/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7"/>
    </row>
    <row r="18" spans="1:15" ht="34.5" customHeight="1">
      <c r="A18" s="123"/>
      <c r="B18" s="124"/>
      <c r="C18" s="115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7"/>
    </row>
    <row r="19" spans="1:15" ht="34.5" customHeight="1">
      <c r="A19" s="123"/>
      <c r="B19" s="124"/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7"/>
    </row>
    <row r="20" spans="1:15" ht="34.5" customHeight="1">
      <c r="A20" s="125"/>
      <c r="B20" s="126"/>
      <c r="C20" s="115"/>
      <c r="D20" s="116"/>
      <c r="E20" s="116"/>
      <c r="F20" s="116"/>
      <c r="G20" s="116"/>
      <c r="H20" s="116"/>
      <c r="I20" s="117"/>
      <c r="J20" s="71" t="s">
        <v>23</v>
      </c>
      <c r="K20" s="72"/>
      <c r="L20" s="118"/>
      <c r="M20" s="119"/>
      <c r="N20" s="119"/>
      <c r="O20" s="120"/>
    </row>
    <row r="21" spans="1:15" ht="24.75" customHeight="1">
      <c r="A21" s="79"/>
      <c r="B21" s="79"/>
      <c r="C21" s="80"/>
      <c r="D21" s="80"/>
      <c r="E21" s="80"/>
      <c r="F21" s="80"/>
      <c r="G21" s="80"/>
      <c r="H21" s="80"/>
      <c r="I21" s="80"/>
      <c r="J21" s="81"/>
      <c r="K21" s="82"/>
      <c r="L21" s="83"/>
      <c r="M21" s="83"/>
      <c r="N21" s="83"/>
      <c r="O21" s="83"/>
    </row>
    <row r="22" spans="1:15" ht="34.5" customHeight="1">
      <c r="A22" s="113"/>
      <c r="B22" s="113"/>
      <c r="C22" s="113"/>
      <c r="D22" s="113"/>
      <c r="E22" s="78"/>
      <c r="F22" s="78"/>
      <c r="G22" s="78"/>
      <c r="H22" s="78"/>
      <c r="I22" s="78"/>
      <c r="J22" s="114" t="s">
        <v>24</v>
      </c>
      <c r="K22" s="114"/>
      <c r="L22" s="114"/>
      <c r="M22" s="114"/>
      <c r="N22" s="114"/>
      <c r="O22" s="114"/>
    </row>
  </sheetData>
  <sheetProtection algorithmName="SHA-512" hashValue="bs+BEYxpStPV2kkauDU/Vf5fcL6RggE0+qkoJLfpFYMNT499ykw3Wc3PSGOV5dbCF+RjvEidSeZPMSebGvohAA==" saltValue="SDTIzaF7GYcgmZzvlEB54w==" spinCount="100000" sheet="1" objects="1" scenarios="1"/>
  <protectedRanges>
    <protectedRange sqref="B4:E4 J4:K4 M4:O4" name="範囲1_1"/>
  </protectedRanges>
  <mergeCells count="46">
    <mergeCell ref="A13:B14"/>
    <mergeCell ref="C13:F13"/>
    <mergeCell ref="G13:H13"/>
    <mergeCell ref="K12:L12"/>
    <mergeCell ref="K11:L11"/>
    <mergeCell ref="C11:J11"/>
    <mergeCell ref="C14:D14"/>
    <mergeCell ref="E14:G14"/>
    <mergeCell ref="A11:B11"/>
    <mergeCell ref="N13:O13"/>
    <mergeCell ref="I14:N14"/>
    <mergeCell ref="M11:O11"/>
    <mergeCell ref="C12:J12"/>
    <mergeCell ref="M12:O12"/>
    <mergeCell ref="E9:F9"/>
    <mergeCell ref="G9:I9"/>
    <mergeCell ref="J9:K9"/>
    <mergeCell ref="L9:O9"/>
    <mergeCell ref="A22:D22"/>
    <mergeCell ref="J22:O22"/>
    <mergeCell ref="C20:I20"/>
    <mergeCell ref="L20:O20"/>
    <mergeCell ref="C16:O16"/>
    <mergeCell ref="A15:B20"/>
    <mergeCell ref="C15:O15"/>
    <mergeCell ref="C17:O17"/>
    <mergeCell ref="C18:O18"/>
    <mergeCell ref="C19:O19"/>
    <mergeCell ref="C10:O10"/>
    <mergeCell ref="I13:M13"/>
    <mergeCell ref="A10:B10"/>
    <mergeCell ref="A12:B12"/>
    <mergeCell ref="A1:D1"/>
    <mergeCell ref="K4:L4"/>
    <mergeCell ref="M4:O4"/>
    <mergeCell ref="A6:B6"/>
    <mergeCell ref="C6:E6"/>
    <mergeCell ref="G6:H6"/>
    <mergeCell ref="I6:J6"/>
    <mergeCell ref="M6:N6"/>
    <mergeCell ref="A7:B7"/>
    <mergeCell ref="C7:O7"/>
    <mergeCell ref="A8:B8"/>
    <mergeCell ref="C8:O8"/>
    <mergeCell ref="A9:B9"/>
    <mergeCell ref="C9:D9"/>
  </mergeCells>
  <phoneticPr fontId="3"/>
  <dataValidations count="3">
    <dataValidation type="textLength" showInputMessage="1" showErrorMessage="1" sqref="C7:O7" xr:uid="{EF718B2B-F895-4B67-8C1E-2484CEB172AB}">
      <formula1>0</formula1>
      <formula2>20</formula2>
    </dataValidation>
    <dataValidation type="textLength" allowBlank="1" showInputMessage="1" showErrorMessage="1" sqref="C8:O8" xr:uid="{99CB7BE9-2600-4976-89D1-8C296ECC40DB}">
      <formula1>0</formula1>
      <formula2>15</formula2>
    </dataValidation>
    <dataValidation type="textLength" allowBlank="1" showInputMessage="1" showErrorMessage="1" sqref="C20:I20" xr:uid="{BD3C6074-6A87-44BE-9484-B5BC71377EF4}">
      <formula1>0</formula1>
      <formula2>19</formula2>
    </dataValidation>
  </dataValidations>
  <pageMargins left="0.7" right="0.7" top="0.75" bottom="0.75" header="0.3" footer="0.3"/>
  <pageSetup paperSize="9" scale="9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0F6B5B9-EF97-4BB2-A0B4-FCFBDE6EAEAF}">
          <x14:formula1>
            <xm:f>INDIRECT(マスタ!$D$1)</xm:f>
          </x14:formula1>
          <xm:sqref>C9:D9</xm:sqref>
        </x14:dataValidation>
        <x14:dataValidation type="list" allowBlank="1" showInputMessage="1" showErrorMessage="1" xr:uid="{B5EF5510-BAFA-4272-8F63-7701417D3FAE}">
          <x14:formula1>
            <xm:f>INDIRECT(マスタ!$A$1)</xm:f>
          </x14:formula1>
          <xm:sqref>C10:O10</xm:sqref>
        </x14:dataValidation>
        <x14:dataValidation type="list" allowBlank="1" showInputMessage="1" showErrorMessage="1" xr:uid="{8CD45C15-A56B-43AD-A444-B556E32E0985}">
          <x14:formula1>
            <xm:f>INDIRECT(マスタ!$G$1)</xm:f>
          </x14:formula1>
          <xm:sqref>N13:O13</xm:sqref>
        </x14:dataValidation>
        <x14:dataValidation type="list" allowBlank="1" showInputMessage="1" showErrorMessage="1" xr:uid="{EA3F2A5A-778A-4C20-BBE0-9E90D3FDFD26}">
          <x14:formula1>
            <xm:f>INDIRECT(マスタ!$E$1)</xm:f>
          </x14:formula1>
          <xm:sqref>C13:F13</xm:sqref>
        </x14:dataValidation>
        <x14:dataValidation type="list" allowBlank="1" showInputMessage="1" showErrorMessage="1" xr:uid="{70C94F1D-30DD-4E96-97DF-92CF45A1C0AA}">
          <x14:formula1>
            <xm:f>INDIRECT(マスタ!$F$1)</xm:f>
          </x14:formula1>
          <xm:sqref>E14:G14</xm:sqref>
        </x14:dataValidation>
        <x14:dataValidation type="list" allowBlank="1" showInputMessage="1" showErrorMessage="1" xr:uid="{90456987-BB7B-48E1-9671-2CD12128AD2D}">
          <x14:formula1>
            <xm:f>INDIRECT(VLOOKUP(C10,マスタ!A:B,2,FALSE))</xm:f>
          </x14:formula1>
          <xm:sqref>C11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A2C8-531C-4F4F-BE58-74B7656AF3A8}">
  <sheetPr codeName="Sheet5">
    <pageSetUpPr fitToPage="1"/>
  </sheetPr>
  <dimension ref="A1:H11"/>
  <sheetViews>
    <sheetView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5.875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35</v>
      </c>
      <c r="B1" s="42"/>
      <c r="C1" s="184" t="s">
        <v>48</v>
      </c>
      <c r="D1" s="185"/>
      <c r="E1" s="185"/>
      <c r="F1" s="186"/>
      <c r="G1" s="2" t="s">
        <v>36</v>
      </c>
      <c r="H1" s="29">
        <f>IF(申込書!G9&lt;&gt;"",申込書!G9,"")</f>
      </c>
    </row>
    <row r="2" spans="1:8">
      <c r="A2" s="2" t="s">
        <v>2</v>
      </c>
      <c r="B2" s="187">
        <f>IF(申込書!C6&lt;&gt;"",申込書!C6,"")</f>
      </c>
      <c r="C2" s="188"/>
      <c r="D2" s="48" t="s">
        <v>37</v>
      </c>
      <c r="E2" s="30">
        <f>IF(申込書!I6&lt;&gt;"",申込書!I6,"")</f>
      </c>
      <c r="F2" s="4" t="s">
        <v>7</v>
      </c>
      <c r="G2" s="48" t="s">
        <v>10</v>
      </c>
      <c r="H2" s="31">
        <f>IF(申込書!C9&lt;&gt;"",申込書!C9,"")</f>
      </c>
    </row>
    <row r="3" spans="1:8">
      <c r="A3" s="181"/>
      <c r="B3" s="182"/>
      <c r="C3" s="182"/>
      <c r="D3" s="48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49" t="s">
        <v>39</v>
      </c>
      <c r="B4" s="50"/>
      <c r="C4" s="50"/>
      <c r="D4" s="51">
        <f>SUM(D16,D37,D58,D67,D73,D90,D96,D103,D107,D113,)</f>
      </c>
      <c r="E4" s="51">
        <f>SUM(E16,E37,E58,E67,E73,E90,E96,E103,E107,E113,)</f>
      </c>
      <c r="F4" s="181"/>
      <c r="G4" s="182"/>
      <c r="H4" s="183"/>
    </row>
    <row r="5" spans="1:8" ht="6" customHeight="1"/>
    <row r="6" spans="1:8">
      <c r="A6" s="189" t="s">
        <v>105</v>
      </c>
      <c r="B6" s="190"/>
      <c r="C6" s="191"/>
      <c r="D6" s="18"/>
      <c r="E6" s="19"/>
      <c r="F6" s="19"/>
      <c r="G6" s="19"/>
      <c r="H6" s="19"/>
    </row>
    <row r="7" spans="1:8">
      <c r="A7" s="175" t="s">
        <v>40</v>
      </c>
      <c r="B7" s="176"/>
      <c r="C7" s="177"/>
      <c r="D7" s="5" t="s">
        <v>41</v>
      </c>
      <c r="E7" s="6" t="s">
        <v>42</v>
      </c>
      <c r="F7" s="6" t="s">
        <v>43</v>
      </c>
      <c r="G7" s="6" t="s">
        <v>44</v>
      </c>
      <c r="H7" s="6" t="s">
        <v>22</v>
      </c>
    </row>
    <row r="8" spans="1:8">
      <c r="A8" s="20" t="s">
        <v>107</v>
      </c>
      <c r="B8" s="20" t="s">
        <v>108</v>
      </c>
      <c r="C8" s="21"/>
      <c r="D8" s="22">
        <f>門司区!D17</f>
      </c>
      <c r="E8" s="23">
        <f>門司区!E17</f>
      </c>
      <c r="F8" s="7" t="s">
        <v>106</v>
      </c>
      <c r="G8" s="24" t="str">
        <f>IFERROR(E8 / D8,"")</f>
        <v/>
      </c>
      <c r="H8" s="8"/>
    </row>
    <row r="9" spans="1:8">
      <c r="A9" s="20" t="s">
        <v>107</v>
      </c>
      <c r="B9" s="20" t="s">
        <v>128</v>
      </c>
      <c r="C9" s="21"/>
      <c r="D9" s="22">
        <f>門司区!D24</f>
      </c>
      <c r="E9" s="23">
        <f>門司区!E24</f>
      </c>
      <c r="F9" s="7" t="s">
        <v>127</v>
      </c>
      <c r="G9" s="24" t="str">
        <f>IFERROR(E9 / D9,"")</f>
        <v/>
      </c>
      <c r="H9" s="8"/>
    </row>
    <row r="10" spans="1:8">
      <c r="A10" s="20" t="s">
        <v>107</v>
      </c>
      <c r="B10" s="20" t="s">
        <v>135</v>
      </c>
      <c r="C10" s="21"/>
      <c r="D10" s="22">
        <f>門司区!D34</f>
      </c>
      <c r="E10" s="23">
        <f>門司区!E34</f>
      </c>
      <c r="F10" s="7" t="s">
        <v>134</v>
      </c>
      <c r="G10" s="24" t="str">
        <f>IFERROR(E10 / D10,"")</f>
        <v/>
      </c>
      <c r="H10" s="8"/>
    </row>
    <row r="11" spans="1:8">
      <c r="A11" s="20" t="s">
        <v>107</v>
      </c>
      <c r="B11" s="20" t="s">
        <v>144</v>
      </c>
      <c r="C11" s="21"/>
      <c r="D11" s="22">
        <f>門司区!D43</f>
      </c>
      <c r="E11" s="23">
        <f>門司区!E43</f>
      </c>
      <c r="F11" s="7" t="s">
        <v>143</v>
      </c>
      <c r="G11" s="24" t="str">
        <f>IFERROR(E11 / D11,"")</f>
        <v/>
      </c>
      <c r="H11" s="8"/>
    </row>
    <row r="12" spans="1:8">
      <c r="A12" s="20" t="s">
        <v>107</v>
      </c>
      <c r="B12" s="20" t="s">
        <v>152</v>
      </c>
      <c r="C12" s="21"/>
      <c r="D12" s="22">
        <f>門司区!D56</f>
      </c>
      <c r="E12" s="23">
        <f>門司区!E56</f>
      </c>
      <c r="F12" s="7" t="s">
        <v>151</v>
      </c>
      <c r="G12" s="24" t="str">
        <f>IFERROR(E12 / D12,"")</f>
        <v/>
      </c>
      <c r="H12" s="8"/>
    </row>
    <row r="13" spans="1:8">
      <c r="A13" s="20" t="s">
        <v>107</v>
      </c>
      <c r="B13" s="20" t="s">
        <v>164</v>
      </c>
      <c r="C13" s="21"/>
      <c r="D13" s="22">
        <f>門司区!D68</f>
      </c>
      <c r="E13" s="23">
        <f>門司区!E68</f>
      </c>
      <c r="F13" s="7" t="s">
        <v>163</v>
      </c>
      <c r="G13" s="24" t="str">
        <f>IFERROR(E13 / D13,"")</f>
        <v/>
      </c>
      <c r="H13" s="8"/>
    </row>
    <row r="14" spans="1:8">
      <c r="A14" s="20" t="s">
        <v>107</v>
      </c>
      <c r="B14" s="20" t="s">
        <v>175</v>
      </c>
      <c r="C14" s="21"/>
      <c r="D14" s="22">
        <f>門司区!D78</f>
      </c>
      <c r="E14" s="23">
        <f>門司区!E78</f>
      </c>
      <c r="F14" s="7" t="s">
        <v>174</v>
      </c>
      <c r="G14" s="24" t="str">
        <f>IFERROR(E14 / D14,"")</f>
        <v/>
      </c>
      <c r="H14" s="8"/>
    </row>
    <row r="15" spans="1:8">
      <c r="A15" s="20" t="s">
        <v>107</v>
      </c>
      <c r="B15" s="20" t="s">
        <v>185</v>
      </c>
      <c r="C15" s="21"/>
      <c r="D15" s="22">
        <f>門司区!D90</f>
      </c>
      <c r="E15" s="23">
        <f>門司区!E90</f>
      </c>
      <c r="F15" s="7" t="s">
        <v>184</v>
      </c>
      <c r="G15" s="24" t="str">
        <f>IFERROR(E15 / D15,"")</f>
        <v/>
      </c>
      <c r="H15" s="8"/>
    </row>
    <row r="16" spans="1:8">
      <c r="A16" s="178" t="s">
        <v>45</v>
      </c>
      <c r="B16" s="179"/>
      <c r="C16" s="180"/>
      <c r="D16" s="25">
        <f>SUM(D8:D15)</f>
      </c>
      <c r="E16" s="26">
        <f>SUM(E8:E15)</f>
      </c>
      <c r="F16" s="9"/>
      <c r="G16" s="27" t="str">
        <f>IFERROR(E16 / D16,"")</f>
        <v/>
      </c>
      <c r="H16" s="10"/>
    </row>
    <row r="17" spans="1:8">
      <c r="A17" s="189" t="s">
        <v>199</v>
      </c>
      <c r="B17" s="190"/>
      <c r="C17" s="191"/>
      <c r="D17" s="18"/>
      <c r="E17" s="19"/>
      <c r="F17" s="19"/>
      <c r="G17" s="19"/>
      <c r="H17" s="19"/>
    </row>
    <row r="18" spans="1:8">
      <c r="A18" s="175" t="s">
        <v>40</v>
      </c>
      <c r="B18" s="176"/>
      <c r="C18" s="177"/>
      <c r="D18" s="5" t="s">
        <v>41</v>
      </c>
      <c r="E18" s="6" t="s">
        <v>42</v>
      </c>
      <c r="F18" s="6" t="s">
        <v>43</v>
      </c>
      <c r="G18" s="6" t="s">
        <v>44</v>
      </c>
      <c r="H18" s="6" t="s">
        <v>22</v>
      </c>
    </row>
    <row r="19" spans="1:8">
      <c r="A19" s="20" t="s">
        <v>201</v>
      </c>
      <c r="B19" s="20" t="s">
        <v>202</v>
      </c>
      <c r="C19" s="21"/>
      <c r="D19" s="22">
        <f>小倉北区!D18</f>
      </c>
      <c r="E19" s="23">
        <f>小倉北区!E18</f>
      </c>
      <c r="F19" s="7" t="s">
        <v>200</v>
      </c>
      <c r="G19" s="24" t="str">
        <f>IFERROR(E19 / D19,"")</f>
        <v/>
      </c>
      <c r="H19" s="8"/>
    </row>
    <row r="20" spans="1:8">
      <c r="A20" s="20" t="s">
        <v>201</v>
      </c>
      <c r="B20" s="20" t="s">
        <v>214</v>
      </c>
      <c r="C20" s="21"/>
      <c r="D20" s="22">
        <f>小倉北区!D31</f>
      </c>
      <c r="E20" s="23">
        <f>小倉北区!E31</f>
      </c>
      <c r="F20" s="7" t="s">
        <v>213</v>
      </c>
      <c r="G20" s="24" t="str">
        <f>IFERROR(E20 / D20,"")</f>
        <v/>
      </c>
      <c r="H20" s="8"/>
    </row>
    <row r="21" spans="1:8">
      <c r="A21" s="20" t="s">
        <v>201</v>
      </c>
      <c r="B21" s="20" t="s">
        <v>226</v>
      </c>
      <c r="C21" s="21"/>
      <c r="D21" s="22">
        <f>小倉北区!D46</f>
      </c>
      <c r="E21" s="23">
        <f>小倉北区!E46</f>
      </c>
      <c r="F21" s="7" t="s">
        <v>225</v>
      </c>
      <c r="G21" s="24" t="str">
        <f>IFERROR(E21 / D21,"")</f>
        <v/>
      </c>
      <c r="H21" s="8"/>
    </row>
    <row r="22" spans="1:8">
      <c r="A22" s="20" t="s">
        <v>201</v>
      </c>
      <c r="B22" s="20" t="s">
        <v>240</v>
      </c>
      <c r="C22" s="21"/>
      <c r="D22" s="22">
        <f>小倉北区!D58</f>
      </c>
      <c r="E22" s="23">
        <f>小倉北区!E58</f>
      </c>
      <c r="F22" s="7" t="s">
        <v>239</v>
      </c>
      <c r="G22" s="24" t="str">
        <f>IFERROR(E22 / D22,"")</f>
        <v/>
      </c>
      <c r="H22" s="8"/>
    </row>
    <row r="23" spans="1:8">
      <c r="A23" s="20" t="s">
        <v>201</v>
      </c>
      <c r="B23" s="20" t="s">
        <v>251</v>
      </c>
      <c r="C23" s="21"/>
      <c r="D23" s="22">
        <f>小倉北区!D70</f>
      </c>
      <c r="E23" s="23">
        <f>小倉北区!E70</f>
      </c>
      <c r="F23" s="7" t="s">
        <v>250</v>
      </c>
      <c r="G23" s="24" t="str">
        <f>IFERROR(E23 / D23,"")</f>
        <v/>
      </c>
      <c r="H23" s="8"/>
    </row>
    <row r="24" spans="1:8">
      <c r="A24" s="20" t="s">
        <v>201</v>
      </c>
      <c r="B24" s="20" t="s">
        <v>262</v>
      </c>
      <c r="C24" s="21"/>
      <c r="D24" s="22">
        <f>小倉北区!D81</f>
      </c>
      <c r="E24" s="23">
        <f>小倉北区!E81</f>
      </c>
      <c r="F24" s="7" t="s">
        <v>261</v>
      </c>
      <c r="G24" s="24" t="str">
        <f>IFERROR(E24 / D24,"")</f>
        <v/>
      </c>
      <c r="H24" s="8"/>
    </row>
    <row r="25" spans="1:8">
      <c r="A25" s="20" t="s">
        <v>201</v>
      </c>
      <c r="B25" s="20" t="s">
        <v>272</v>
      </c>
      <c r="C25" s="21"/>
      <c r="D25" s="22">
        <f>小倉北区!D93</f>
      </c>
      <c r="E25" s="23">
        <f>小倉北区!E93</f>
      </c>
      <c r="F25" s="7" t="s">
        <v>271</v>
      </c>
      <c r="G25" s="24" t="str">
        <f>IFERROR(E25 / D25,"")</f>
        <v/>
      </c>
      <c r="H25" s="8"/>
    </row>
    <row r="26" spans="1:8">
      <c r="A26" s="20" t="s">
        <v>201</v>
      </c>
      <c r="B26" s="20" t="s">
        <v>283</v>
      </c>
      <c r="C26" s="21"/>
      <c r="D26" s="22">
        <f>小倉北区!D107</f>
      </c>
      <c r="E26" s="23">
        <f>小倉北区!E107</f>
      </c>
      <c r="F26" s="7" t="s">
        <v>282</v>
      </c>
      <c r="G26" s="24" t="str">
        <f>IFERROR(E26 / D26,"")</f>
        <v/>
      </c>
      <c r="H26" s="8"/>
    </row>
    <row r="27" spans="1:8">
      <c r="A27" s="20" t="s">
        <v>201</v>
      </c>
      <c r="B27" s="20" t="s">
        <v>296</v>
      </c>
      <c r="C27" s="21"/>
      <c r="D27" s="22">
        <f>小倉北区!D119</f>
      </c>
      <c r="E27" s="23">
        <f>小倉北区!E119</f>
      </c>
      <c r="F27" s="7" t="s">
        <v>295</v>
      </c>
      <c r="G27" s="24" t="str">
        <f>IFERROR(E27 / D27,"")</f>
        <v/>
      </c>
      <c r="H27" s="8"/>
    </row>
    <row r="28" spans="1:8">
      <c r="A28" s="20" t="s">
        <v>201</v>
      </c>
      <c r="B28" s="20" t="s">
        <v>307</v>
      </c>
      <c r="C28" s="21"/>
      <c r="D28" s="22">
        <f>小倉北区!D129</f>
      </c>
      <c r="E28" s="23">
        <f>小倉北区!E129</f>
      </c>
      <c r="F28" s="7" t="s">
        <v>306</v>
      </c>
      <c r="G28" s="24" t="str">
        <f>IFERROR(E28 / D28,"")</f>
        <v/>
      </c>
      <c r="H28" s="8"/>
    </row>
    <row r="29" spans="1:8">
      <c r="A29" s="20" t="s">
        <v>201</v>
      </c>
      <c r="B29" s="20" t="s">
        <v>316</v>
      </c>
      <c r="C29" s="21"/>
      <c r="D29" s="22">
        <f>小倉北区!D141</f>
      </c>
      <c r="E29" s="23">
        <f>小倉北区!E141</f>
      </c>
      <c r="F29" s="7" t="s">
        <v>315</v>
      </c>
      <c r="G29" s="24" t="str">
        <f>IFERROR(E29 / D29,"")</f>
        <v/>
      </c>
      <c r="H29" s="8"/>
    </row>
    <row r="30" spans="1:8">
      <c r="A30" s="20" t="s">
        <v>201</v>
      </c>
      <c r="B30" s="20" t="s">
        <v>327</v>
      </c>
      <c r="C30" s="21"/>
      <c r="D30" s="22">
        <f>小倉北区!D155</f>
      </c>
      <c r="E30" s="23">
        <f>小倉北区!E155</f>
      </c>
      <c r="F30" s="7" t="s">
        <v>326</v>
      </c>
      <c r="G30" s="24" t="str">
        <f>IFERROR(E30 / D30,"")</f>
        <v/>
      </c>
      <c r="H30" s="8"/>
    </row>
    <row r="31" spans="1:8">
      <c r="A31" s="20" t="s">
        <v>201</v>
      </c>
      <c r="B31" s="20" t="s">
        <v>340</v>
      </c>
      <c r="C31" s="21"/>
      <c r="D31" s="22">
        <f>小倉北区!D164</f>
      </c>
      <c r="E31" s="23">
        <f>小倉北区!E164</f>
      </c>
      <c r="F31" s="7" t="s">
        <v>339</v>
      </c>
      <c r="G31" s="24" t="str">
        <f>IFERROR(E31 / D31,"")</f>
        <v/>
      </c>
      <c r="H31" s="8"/>
    </row>
    <row r="32" spans="1:8">
      <c r="A32" s="20" t="s">
        <v>201</v>
      </c>
      <c r="B32" s="20" t="s">
        <v>348</v>
      </c>
      <c r="C32" s="21"/>
      <c r="D32" s="22">
        <f>小倉北区!D174</f>
      </c>
      <c r="E32" s="23">
        <f>小倉北区!E174</f>
      </c>
      <c r="F32" s="7" t="s">
        <v>347</v>
      </c>
      <c r="G32" s="24" t="str">
        <f>IFERROR(E32 / D32,"")</f>
        <v/>
      </c>
      <c r="H32" s="8"/>
    </row>
    <row r="33" spans="1:8">
      <c r="A33" s="20" t="s">
        <v>201</v>
      </c>
      <c r="B33" s="20" t="s">
        <v>357</v>
      </c>
      <c r="C33" s="21"/>
      <c r="D33" s="22">
        <f>小倉北区!D188</f>
      </c>
      <c r="E33" s="23">
        <f>小倉北区!E188</f>
      </c>
      <c r="F33" s="7" t="s">
        <v>356</v>
      </c>
      <c r="G33" s="24" t="str">
        <f>IFERROR(E33 / D33,"")</f>
        <v/>
      </c>
      <c r="H33" s="8"/>
    </row>
    <row r="34" spans="1:8">
      <c r="A34" s="20" t="s">
        <v>201</v>
      </c>
      <c r="B34" s="20" t="s">
        <v>370</v>
      </c>
      <c r="C34" s="21"/>
      <c r="D34" s="22">
        <f>小倉北区!D202</f>
      </c>
      <c r="E34" s="23">
        <f>小倉北区!E202</f>
      </c>
      <c r="F34" s="7" t="s">
        <v>369</v>
      </c>
      <c r="G34" s="24" t="str">
        <f>IFERROR(E34 / D34,"")</f>
        <v/>
      </c>
      <c r="H34" s="8"/>
    </row>
    <row r="35" spans="1:8">
      <c r="A35" s="20" t="s">
        <v>201</v>
      </c>
      <c r="B35" s="20" t="s">
        <v>383</v>
      </c>
      <c r="C35" s="21"/>
      <c r="D35" s="22">
        <f>小倉北区!D214</f>
      </c>
      <c r="E35" s="23">
        <f>小倉北区!E214</f>
      </c>
      <c r="F35" s="7" t="s">
        <v>382</v>
      </c>
      <c r="G35" s="24" t="str">
        <f>IFERROR(E35 / D35,"")</f>
        <v/>
      </c>
      <c r="H35" s="8"/>
    </row>
    <row r="36" spans="1:8">
      <c r="A36" s="20" t="s">
        <v>201</v>
      </c>
      <c r="B36" s="20" t="s">
        <v>394</v>
      </c>
      <c r="C36" s="21"/>
      <c r="D36" s="22">
        <f>小倉北区!D230</f>
      </c>
      <c r="E36" s="23">
        <f>小倉北区!E230</f>
      </c>
      <c r="F36" s="7" t="s">
        <v>393</v>
      </c>
      <c r="G36" s="24" t="str">
        <f>IFERROR(E36 / D36,"")</f>
        <v/>
      </c>
      <c r="H36" s="8"/>
    </row>
    <row r="37" spans="1:8">
      <c r="A37" s="178" t="s">
        <v>45</v>
      </c>
      <c r="B37" s="179"/>
      <c r="C37" s="180"/>
      <c r="D37" s="25">
        <f>SUM(D19:D36)</f>
      </c>
      <c r="E37" s="26">
        <f>SUM(E19:E36)</f>
      </c>
      <c r="F37" s="9"/>
      <c r="G37" s="27" t="str">
        <f>IFERROR(E37 / D37,"")</f>
        <v/>
      </c>
      <c r="H37" s="10"/>
    </row>
    <row r="38" spans="1:8">
      <c r="A38" s="189" t="s">
        <v>408</v>
      </c>
      <c r="B38" s="190"/>
      <c r="C38" s="191"/>
      <c r="D38" s="18"/>
      <c r="E38" s="19"/>
      <c r="F38" s="19"/>
      <c r="G38" s="19"/>
      <c r="H38" s="19"/>
    </row>
    <row r="39" spans="1:8">
      <c r="A39" s="175" t="s">
        <v>40</v>
      </c>
      <c r="B39" s="176"/>
      <c r="C39" s="177"/>
      <c r="D39" s="5" t="s">
        <v>41</v>
      </c>
      <c r="E39" s="6" t="s">
        <v>42</v>
      </c>
      <c r="F39" s="6" t="s">
        <v>43</v>
      </c>
      <c r="G39" s="6" t="s">
        <v>44</v>
      </c>
      <c r="H39" s="6" t="s">
        <v>22</v>
      </c>
    </row>
    <row r="40" spans="1:8">
      <c r="A40" s="20" t="s">
        <v>410</v>
      </c>
      <c r="B40" s="20" t="s">
        <v>411</v>
      </c>
      <c r="C40" s="21"/>
      <c r="D40" s="22">
        <f>小倉南区!D17</f>
      </c>
      <c r="E40" s="23">
        <f>小倉南区!E17</f>
      </c>
      <c r="F40" s="7" t="s">
        <v>409</v>
      </c>
      <c r="G40" s="24" t="str">
        <f>IFERROR(E40 / D40,"")</f>
        <v/>
      </c>
      <c r="H40" s="8"/>
    </row>
    <row r="41" spans="1:8">
      <c r="A41" s="20" t="s">
        <v>410</v>
      </c>
      <c r="B41" s="20" t="s">
        <v>422</v>
      </c>
      <c r="C41" s="21"/>
      <c r="D41" s="22">
        <f>小倉南区!D26</f>
      </c>
      <c r="E41" s="23">
        <f>小倉南区!E26</f>
      </c>
      <c r="F41" s="7" t="s">
        <v>421</v>
      </c>
      <c r="G41" s="24" t="str">
        <f>IFERROR(E41 / D41,"")</f>
        <v/>
      </c>
      <c r="H41" s="8"/>
    </row>
    <row r="42" spans="1:8">
      <c r="A42" s="20" t="s">
        <v>410</v>
      </c>
      <c r="B42" s="20" t="s">
        <v>430</v>
      </c>
      <c r="C42" s="21"/>
      <c r="D42" s="22">
        <f>小倉南区!D38</f>
      </c>
      <c r="E42" s="23">
        <f>小倉南区!E38</f>
      </c>
      <c r="F42" s="7" t="s">
        <v>429</v>
      </c>
      <c r="G42" s="24" t="str">
        <f>IFERROR(E42 / D42,"")</f>
        <v/>
      </c>
      <c r="H42" s="8"/>
    </row>
    <row r="43" spans="1:8">
      <c r="A43" s="20" t="s">
        <v>410</v>
      </c>
      <c r="B43" s="20" t="s">
        <v>441</v>
      </c>
      <c r="C43" s="21"/>
      <c r="D43" s="22">
        <f>小倉南区!D49</f>
      </c>
      <c r="E43" s="23">
        <f>小倉南区!E49</f>
      </c>
      <c r="F43" s="7" t="s">
        <v>440</v>
      </c>
      <c r="G43" s="24" t="str">
        <f>IFERROR(E43 / D43,"")</f>
        <v/>
      </c>
      <c r="H43" s="8"/>
    </row>
    <row r="44" spans="1:8">
      <c r="A44" s="20" t="s">
        <v>410</v>
      </c>
      <c r="B44" s="20" t="s">
        <v>451</v>
      </c>
      <c r="C44" s="21"/>
      <c r="D44" s="22">
        <f>小倉南区!D68</f>
      </c>
      <c r="E44" s="23">
        <f>小倉南区!E68</f>
      </c>
      <c r="F44" s="7" t="s">
        <v>450</v>
      </c>
      <c r="G44" s="24" t="str">
        <f>IFERROR(E44 / D44,"")</f>
        <v/>
      </c>
      <c r="H44" s="8"/>
    </row>
    <row r="45" spans="1:8">
      <c r="A45" s="20" t="s">
        <v>410</v>
      </c>
      <c r="B45" s="20" t="s">
        <v>470</v>
      </c>
      <c r="C45" s="21"/>
      <c r="D45" s="22">
        <f>小倉南区!D86</f>
      </c>
      <c r="E45" s="23">
        <f>小倉南区!E86</f>
      </c>
      <c r="F45" s="7" t="s">
        <v>469</v>
      </c>
      <c r="G45" s="24" t="str">
        <f>IFERROR(E45 / D45,"")</f>
        <v/>
      </c>
      <c r="H45" s="8"/>
    </row>
    <row r="46" spans="1:8">
      <c r="A46" s="20" t="s">
        <v>410</v>
      </c>
      <c r="B46" s="20" t="s">
        <v>487</v>
      </c>
      <c r="C46" s="21"/>
      <c r="D46" s="22">
        <f>小倉南区!D102</f>
      </c>
      <c r="E46" s="23">
        <f>小倉南区!E102</f>
      </c>
      <c r="F46" s="7" t="s">
        <v>486</v>
      </c>
      <c r="G46" s="24" t="str">
        <f>IFERROR(E46 / D46,"")</f>
        <v/>
      </c>
      <c r="H46" s="8"/>
    </row>
    <row r="47" spans="1:8">
      <c r="A47" s="20" t="s">
        <v>410</v>
      </c>
      <c r="B47" s="20" t="s">
        <v>502</v>
      </c>
      <c r="C47" s="21"/>
      <c r="D47" s="22">
        <f>小倉南区!D116</f>
      </c>
      <c r="E47" s="23">
        <f>小倉南区!E116</f>
      </c>
      <c r="F47" s="7" t="s">
        <v>501</v>
      </c>
      <c r="G47" s="24" t="str">
        <f>IFERROR(E47 / D47,"")</f>
        <v/>
      </c>
      <c r="H47" s="8"/>
    </row>
    <row r="48" spans="1:8">
      <c r="A48" s="20" t="s">
        <v>410</v>
      </c>
      <c r="B48" s="20" t="s">
        <v>515</v>
      </c>
      <c r="C48" s="21"/>
      <c r="D48" s="22">
        <f>小倉南区!D131</f>
      </c>
      <c r="E48" s="23">
        <f>小倉南区!E131</f>
      </c>
      <c r="F48" s="7" t="s">
        <v>514</v>
      </c>
      <c r="G48" s="24" t="str">
        <f>IFERROR(E48 / D48,"")</f>
        <v/>
      </c>
      <c r="H48" s="8"/>
    </row>
    <row r="49" spans="1:8">
      <c r="A49" s="20" t="s">
        <v>410</v>
      </c>
      <c r="B49" s="20" t="s">
        <v>529</v>
      </c>
      <c r="C49" s="21"/>
      <c r="D49" s="22">
        <f>小倉南区!D149</f>
      </c>
      <c r="E49" s="23">
        <f>小倉南区!E149</f>
      </c>
      <c r="F49" s="7" t="s">
        <v>528</v>
      </c>
      <c r="G49" s="24" t="str">
        <f>IFERROR(E49 / D49,"")</f>
        <v/>
      </c>
      <c r="H49" s="8"/>
    </row>
    <row r="50" spans="1:8">
      <c r="A50" s="20" t="s">
        <v>410</v>
      </c>
      <c r="B50" s="20" t="s">
        <v>546</v>
      </c>
      <c r="C50" s="21"/>
      <c r="D50" s="22">
        <f>小倉南区!D164</f>
      </c>
      <c r="E50" s="23">
        <f>小倉南区!E164</f>
      </c>
      <c r="F50" s="7" t="s">
        <v>545</v>
      </c>
      <c r="G50" s="24" t="str">
        <f>IFERROR(E50 / D50,"")</f>
        <v/>
      </c>
      <c r="H50" s="8"/>
    </row>
    <row r="51" spans="1:8">
      <c r="A51" s="20" t="s">
        <v>410</v>
      </c>
      <c r="B51" s="20" t="s">
        <v>560</v>
      </c>
      <c r="C51" s="21"/>
      <c r="D51" s="22">
        <f>小倉南区!D177</f>
      </c>
      <c r="E51" s="23">
        <f>小倉南区!E177</f>
      </c>
      <c r="F51" s="7" t="s">
        <v>559</v>
      </c>
      <c r="G51" s="24" t="str">
        <f>IFERROR(E51 / D51,"")</f>
        <v/>
      </c>
      <c r="H51" s="8"/>
    </row>
    <row r="52" spans="1:8">
      <c r="A52" s="20" t="s">
        <v>410</v>
      </c>
      <c r="B52" s="20" t="s">
        <v>572</v>
      </c>
      <c r="C52" s="21"/>
      <c r="D52" s="22">
        <f>小倉南区!D193</f>
      </c>
      <c r="E52" s="23">
        <f>小倉南区!E193</f>
      </c>
      <c r="F52" s="7" t="s">
        <v>571</v>
      </c>
      <c r="G52" s="24" t="str">
        <f>IFERROR(E52 / D52,"")</f>
        <v/>
      </c>
      <c r="H52" s="8"/>
    </row>
    <row r="53" spans="1:8">
      <c r="A53" s="20" t="s">
        <v>410</v>
      </c>
      <c r="B53" s="20" t="s">
        <v>587</v>
      </c>
      <c r="C53" s="21"/>
      <c r="D53" s="22">
        <f>小倉南区!D205</f>
      </c>
      <c r="E53" s="23">
        <f>小倉南区!E205</f>
      </c>
      <c r="F53" s="7" t="s">
        <v>586</v>
      </c>
      <c r="G53" s="24" t="str">
        <f>IFERROR(E53 / D53,"")</f>
        <v/>
      </c>
      <c r="H53" s="8"/>
    </row>
    <row r="54" spans="1:8">
      <c r="A54" s="20" t="s">
        <v>410</v>
      </c>
      <c r="B54" s="20" t="s">
        <v>598</v>
      </c>
      <c r="C54" s="21"/>
      <c r="D54" s="22">
        <f>小倉南区!D217</f>
      </c>
      <c r="E54" s="23">
        <f>小倉南区!E217</f>
      </c>
      <c r="F54" s="7" t="s">
        <v>597</v>
      </c>
      <c r="G54" s="24" t="str">
        <f>IFERROR(E54 / D54,"")</f>
        <v/>
      </c>
      <c r="H54" s="8"/>
    </row>
    <row r="55" spans="1:8">
      <c r="A55" s="20" t="s">
        <v>410</v>
      </c>
      <c r="B55" s="20" t="s">
        <v>609</v>
      </c>
      <c r="C55" s="21"/>
      <c r="D55" s="22">
        <f>小倉南区!D232</f>
      </c>
      <c r="E55" s="23">
        <f>小倉南区!E232</f>
      </c>
      <c r="F55" s="7" t="s">
        <v>608</v>
      </c>
      <c r="G55" s="24" t="str">
        <f>IFERROR(E55 / D55,"")</f>
        <v/>
      </c>
      <c r="H55" s="8"/>
    </row>
    <row r="56" spans="1:8">
      <c r="A56" s="20" t="s">
        <v>410</v>
      </c>
      <c r="B56" s="20" t="s">
        <v>623</v>
      </c>
      <c r="C56" s="21"/>
      <c r="D56" s="22">
        <f>小倉南区!D242</f>
      </c>
      <c r="E56" s="23">
        <f>小倉南区!E242</f>
      </c>
      <c r="F56" s="7" t="s">
        <v>622</v>
      </c>
      <c r="G56" s="24" t="str">
        <f>IFERROR(E56 / D56,"")</f>
        <v/>
      </c>
      <c r="H56" s="8"/>
    </row>
    <row r="57" spans="1:8">
      <c r="A57" s="20" t="s">
        <v>410</v>
      </c>
      <c r="B57" s="20" t="s">
        <v>632</v>
      </c>
      <c r="C57" s="21"/>
      <c r="D57" s="22">
        <f>小倉南区!D258</f>
      </c>
      <c r="E57" s="23">
        <f>小倉南区!E258</f>
      </c>
      <c r="F57" s="7" t="s">
        <v>631</v>
      </c>
      <c r="G57" s="24" t="str">
        <f>IFERROR(E57 / D57,"")</f>
        <v/>
      </c>
      <c r="H57" s="8"/>
    </row>
    <row r="58" spans="1:8">
      <c r="A58" s="178" t="s">
        <v>45</v>
      </c>
      <c r="B58" s="179"/>
      <c r="C58" s="180"/>
      <c r="D58" s="25">
        <f>SUM(D40:D57)</f>
      </c>
      <c r="E58" s="26">
        <f>SUM(E40:E57)</f>
      </c>
      <c r="F58" s="9"/>
      <c r="G58" s="27" t="str">
        <f>IFERROR(E58 / D58,"")</f>
        <v/>
      </c>
      <c r="H58" s="10"/>
    </row>
    <row r="59" spans="1:8">
      <c r="A59" s="189" t="s">
        <v>646</v>
      </c>
      <c r="B59" s="190"/>
      <c r="C59" s="191"/>
      <c r="D59" s="18"/>
      <c r="E59" s="19"/>
      <c r="F59" s="19"/>
      <c r="G59" s="19"/>
      <c r="H59" s="19"/>
    </row>
    <row r="60" spans="1:8">
      <c r="A60" s="175" t="s">
        <v>40</v>
      </c>
      <c r="B60" s="176"/>
      <c r="C60" s="177"/>
      <c r="D60" s="5" t="s">
        <v>41</v>
      </c>
      <c r="E60" s="6" t="s">
        <v>42</v>
      </c>
      <c r="F60" s="6" t="s">
        <v>43</v>
      </c>
      <c r="G60" s="6" t="s">
        <v>44</v>
      </c>
      <c r="H60" s="6" t="s">
        <v>22</v>
      </c>
    </row>
    <row r="61" spans="1:8">
      <c r="A61" s="20" t="s">
        <v>648</v>
      </c>
      <c r="B61" s="20" t="s">
        <v>649</v>
      </c>
      <c r="C61" s="21"/>
      <c r="D61" s="22">
        <f>戸畑区!D18</f>
      </c>
      <c r="E61" s="23">
        <f>戸畑区!E18</f>
      </c>
      <c r="F61" s="7" t="s">
        <v>647</v>
      </c>
      <c r="G61" s="24" t="str">
        <f>IFERROR(E61 / D61,"")</f>
        <v/>
      </c>
      <c r="H61" s="8"/>
    </row>
    <row r="62" spans="1:8">
      <c r="A62" s="20" t="s">
        <v>648</v>
      </c>
      <c r="B62" s="20" t="s">
        <v>661</v>
      </c>
      <c r="C62" s="21"/>
      <c r="D62" s="22">
        <f>戸畑区!D30</f>
      </c>
      <c r="E62" s="23">
        <f>戸畑区!E30</f>
      </c>
      <c r="F62" s="7" t="s">
        <v>660</v>
      </c>
      <c r="G62" s="24" t="str">
        <f>IFERROR(E62 / D62,"")</f>
        <v/>
      </c>
      <c r="H62" s="8"/>
    </row>
    <row r="63" spans="1:8">
      <c r="A63" s="20" t="s">
        <v>648</v>
      </c>
      <c r="B63" s="20" t="s">
        <v>672</v>
      </c>
      <c r="C63" s="21"/>
      <c r="D63" s="22">
        <f>戸畑区!D41</f>
      </c>
      <c r="E63" s="23">
        <f>戸畑区!E41</f>
      </c>
      <c r="F63" s="7" t="s">
        <v>671</v>
      </c>
      <c r="G63" s="24" t="str">
        <f>IFERROR(E63 / D63,"")</f>
        <v/>
      </c>
      <c r="H63" s="8"/>
    </row>
    <row r="64" spans="1:8">
      <c r="A64" s="20" t="s">
        <v>648</v>
      </c>
      <c r="B64" s="20" t="s">
        <v>682</v>
      </c>
      <c r="C64" s="21"/>
      <c r="D64" s="22">
        <f>戸畑区!D54</f>
      </c>
      <c r="E64" s="23">
        <f>戸畑区!E54</f>
      </c>
      <c r="F64" s="7" t="s">
        <v>681</v>
      </c>
      <c r="G64" s="24" t="str">
        <f>IFERROR(E64 / D64,"")</f>
        <v/>
      </c>
      <c r="H64" s="8"/>
    </row>
    <row r="65" spans="1:8">
      <c r="A65" s="20" t="s">
        <v>648</v>
      </c>
      <c r="B65" s="20" t="s">
        <v>694</v>
      </c>
      <c r="C65" s="21"/>
      <c r="D65" s="22">
        <f>戸畑区!D62</f>
      </c>
      <c r="E65" s="23">
        <f>戸畑区!E62</f>
      </c>
      <c r="F65" s="7" t="s">
        <v>693</v>
      </c>
      <c r="G65" s="24" t="str">
        <f>IFERROR(E65 / D65,"")</f>
        <v/>
      </c>
      <c r="H65" s="8"/>
    </row>
    <row r="66" spans="1:8">
      <c r="A66" s="20" t="s">
        <v>648</v>
      </c>
      <c r="B66" s="20" t="s">
        <v>701</v>
      </c>
      <c r="C66" s="21"/>
      <c r="D66" s="22">
        <f>戸畑区!D75</f>
      </c>
      <c r="E66" s="23">
        <f>戸畑区!E75</f>
      </c>
      <c r="F66" s="7" t="s">
        <v>700</v>
      </c>
      <c r="G66" s="24" t="str">
        <f>IFERROR(E66 / D66,"")</f>
        <v/>
      </c>
      <c r="H66" s="8"/>
    </row>
    <row r="67" spans="1:8">
      <c r="A67" s="178" t="s">
        <v>45</v>
      </c>
      <c r="B67" s="179"/>
      <c r="C67" s="180"/>
      <c r="D67" s="25">
        <f>SUM(D61:D66)</f>
      </c>
      <c r="E67" s="26">
        <f>SUM(E61:E66)</f>
      </c>
      <c r="F67" s="9"/>
      <c r="G67" s="27" t="str">
        <f>IFERROR(E67 / D67,"")</f>
        <v/>
      </c>
      <c r="H67" s="10"/>
    </row>
    <row r="68" spans="1:8">
      <c r="A68" s="189" t="s">
        <v>712</v>
      </c>
      <c r="B68" s="190"/>
      <c r="C68" s="191"/>
      <c r="D68" s="18"/>
      <c r="E68" s="19"/>
      <c r="F68" s="19"/>
      <c r="G68" s="19"/>
      <c r="H68" s="19"/>
    </row>
    <row r="69" spans="1:8">
      <c r="A69" s="175" t="s">
        <v>40</v>
      </c>
      <c r="B69" s="176"/>
      <c r="C69" s="177"/>
      <c r="D69" s="5" t="s">
        <v>41</v>
      </c>
      <c r="E69" s="6" t="s">
        <v>42</v>
      </c>
      <c r="F69" s="6" t="s">
        <v>43</v>
      </c>
      <c r="G69" s="6" t="s">
        <v>44</v>
      </c>
      <c r="H69" s="6" t="s">
        <v>22</v>
      </c>
    </row>
    <row r="70" spans="1:8">
      <c r="A70" s="20" t="s">
        <v>714</v>
      </c>
      <c r="B70" s="20" t="s">
        <v>715</v>
      </c>
      <c r="C70" s="21"/>
      <c r="D70" s="22">
        <f>八幡東区!D20</f>
      </c>
      <c r="E70" s="23">
        <f>八幡東区!E20</f>
      </c>
      <c r="F70" s="7" t="s">
        <v>713</v>
      </c>
      <c r="G70" s="24" t="str">
        <f>IFERROR(E70 / D70,"")</f>
        <v/>
      </c>
      <c r="H70" s="8"/>
    </row>
    <row r="71" spans="1:8">
      <c r="A71" s="20" t="s">
        <v>714</v>
      </c>
      <c r="B71" s="20" t="s">
        <v>729</v>
      </c>
      <c r="C71" s="21"/>
      <c r="D71" s="22">
        <f>八幡東区!D32</f>
      </c>
      <c r="E71" s="23">
        <f>八幡東区!E32</f>
      </c>
      <c r="F71" s="7" t="s">
        <v>728</v>
      </c>
      <c r="G71" s="24" t="str">
        <f>IFERROR(E71 / D71,"")</f>
        <v/>
      </c>
      <c r="H71" s="8"/>
    </row>
    <row r="72" spans="1:8">
      <c r="A72" s="20" t="s">
        <v>714</v>
      </c>
      <c r="B72" s="20" t="s">
        <v>740</v>
      </c>
      <c r="C72" s="21"/>
      <c r="D72" s="22">
        <f>八幡東区!D48</f>
      </c>
      <c r="E72" s="23">
        <f>八幡東区!E48</f>
      </c>
      <c r="F72" s="7" t="s">
        <v>739</v>
      </c>
      <c r="G72" s="24" t="str">
        <f>IFERROR(E72 / D72,"")</f>
        <v/>
      </c>
      <c r="H72" s="8"/>
    </row>
    <row r="73" spans="1:8">
      <c r="A73" s="178" t="s">
        <v>45</v>
      </c>
      <c r="B73" s="179"/>
      <c r="C73" s="180"/>
      <c r="D73" s="25">
        <f>SUM(D70:D72)</f>
      </c>
      <c r="E73" s="26">
        <f>SUM(E70:E72)</f>
      </c>
      <c r="F73" s="9"/>
      <c r="G73" s="27" t="str">
        <f>IFERROR(E73 / D73,"")</f>
        <v/>
      </c>
      <c r="H73" s="10"/>
    </row>
    <row r="74" spans="1:8">
      <c r="A74" s="189" t="s">
        <v>754</v>
      </c>
      <c r="B74" s="190"/>
      <c r="C74" s="191"/>
      <c r="D74" s="18"/>
      <c r="E74" s="19"/>
      <c r="F74" s="19"/>
      <c r="G74" s="19"/>
      <c r="H74" s="19"/>
    </row>
    <row r="75" spans="1:8">
      <c r="A75" s="175" t="s">
        <v>40</v>
      </c>
      <c r="B75" s="176"/>
      <c r="C75" s="177"/>
      <c r="D75" s="5" t="s">
        <v>41</v>
      </c>
      <c r="E75" s="6" t="s">
        <v>42</v>
      </c>
      <c r="F75" s="6" t="s">
        <v>43</v>
      </c>
      <c r="G75" s="6" t="s">
        <v>44</v>
      </c>
      <c r="H75" s="6" t="s">
        <v>22</v>
      </c>
    </row>
    <row r="76" spans="1:8">
      <c r="A76" s="20" t="s">
        <v>756</v>
      </c>
      <c r="B76" s="20" t="s">
        <v>757</v>
      </c>
      <c r="C76" s="21"/>
      <c r="D76" s="22">
        <f>八幡西区!D21</f>
      </c>
      <c r="E76" s="23">
        <f>八幡西区!E21</f>
      </c>
      <c r="F76" s="7" t="s">
        <v>755</v>
      </c>
      <c r="G76" s="24" t="str">
        <f>IFERROR(E76 / D76,"")</f>
        <v/>
      </c>
      <c r="H76" s="8"/>
    </row>
    <row r="77" spans="1:8">
      <c r="A77" s="20" t="s">
        <v>756</v>
      </c>
      <c r="B77" s="20" t="s">
        <v>772</v>
      </c>
      <c r="C77" s="21"/>
      <c r="D77" s="22">
        <f>八幡西区!D35</f>
      </c>
      <c r="E77" s="23">
        <f>八幡西区!E35</f>
      </c>
      <c r="F77" s="7" t="s">
        <v>771</v>
      </c>
      <c r="G77" s="24" t="str">
        <f>IFERROR(E77 / D77,"")</f>
        <v/>
      </c>
      <c r="H77" s="8"/>
    </row>
    <row r="78" spans="1:8">
      <c r="A78" s="20" t="s">
        <v>756</v>
      </c>
      <c r="B78" s="20" t="s">
        <v>785</v>
      </c>
      <c r="C78" s="21"/>
      <c r="D78" s="22">
        <f>八幡西区!D50</f>
      </c>
      <c r="E78" s="23">
        <f>八幡西区!E50</f>
      </c>
      <c r="F78" s="7" t="s">
        <v>784</v>
      </c>
      <c r="G78" s="24" t="str">
        <f>IFERROR(E78 / D78,"")</f>
        <v/>
      </c>
      <c r="H78" s="8"/>
    </row>
    <row r="79" spans="1:8">
      <c r="A79" s="20" t="s">
        <v>756</v>
      </c>
      <c r="B79" s="20" t="s">
        <v>799</v>
      </c>
      <c r="C79" s="21"/>
      <c r="D79" s="22">
        <f>八幡西区!D69</f>
      </c>
      <c r="E79" s="23">
        <f>八幡西区!E69</f>
      </c>
      <c r="F79" s="7" t="s">
        <v>798</v>
      </c>
      <c r="G79" s="24" t="str">
        <f>IFERROR(E79 / D79,"")</f>
        <v/>
      </c>
      <c r="H79" s="8"/>
    </row>
    <row r="80" spans="1:8">
      <c r="A80" s="20" t="s">
        <v>756</v>
      </c>
      <c r="B80" s="20" t="s">
        <v>817</v>
      </c>
      <c r="C80" s="21"/>
      <c r="D80" s="22">
        <f>八幡西区!D87</f>
      </c>
      <c r="E80" s="23">
        <f>八幡西区!E87</f>
      </c>
      <c r="F80" s="7" t="s">
        <v>816</v>
      </c>
      <c r="G80" s="24" t="str">
        <f>IFERROR(E80 / D80,"")</f>
        <v/>
      </c>
      <c r="H80" s="8"/>
    </row>
    <row r="81" spans="1:8">
      <c r="A81" s="20" t="s">
        <v>756</v>
      </c>
      <c r="B81" s="20" t="s">
        <v>834</v>
      </c>
      <c r="C81" s="21"/>
      <c r="D81" s="22">
        <f>八幡西区!D101</f>
      </c>
      <c r="E81" s="23">
        <f>八幡西区!E101</f>
      </c>
      <c r="F81" s="7" t="s">
        <v>833</v>
      </c>
      <c r="G81" s="24" t="str">
        <f>IFERROR(E81 / D81,"")</f>
        <v/>
      </c>
      <c r="H81" s="8"/>
    </row>
    <row r="82" spans="1:8">
      <c r="A82" s="20" t="s">
        <v>756</v>
      </c>
      <c r="B82" s="20" t="s">
        <v>847</v>
      </c>
      <c r="C82" s="21"/>
      <c r="D82" s="22">
        <f>八幡西区!D116</f>
      </c>
      <c r="E82" s="23">
        <f>八幡西区!E116</f>
      </c>
      <c r="F82" s="7" t="s">
        <v>846</v>
      </c>
      <c r="G82" s="24" t="str">
        <f>IFERROR(E82 / D82,"")</f>
        <v/>
      </c>
      <c r="H82" s="8"/>
    </row>
    <row r="83" spans="1:8">
      <c r="A83" s="20" t="s">
        <v>756</v>
      </c>
      <c r="B83" s="20" t="s">
        <v>861</v>
      </c>
      <c r="C83" s="21"/>
      <c r="D83" s="22">
        <f>八幡西区!D133</f>
      </c>
      <c r="E83" s="23">
        <f>八幡西区!E133</f>
      </c>
      <c r="F83" s="7" t="s">
        <v>860</v>
      </c>
      <c r="G83" s="24" t="str">
        <f>IFERROR(E83 / D83,"")</f>
        <v/>
      </c>
      <c r="H83" s="8"/>
    </row>
    <row r="84" spans="1:8">
      <c r="A84" s="20" t="s">
        <v>756</v>
      </c>
      <c r="B84" s="20" t="s">
        <v>877</v>
      </c>
      <c r="C84" s="21"/>
      <c r="D84" s="22">
        <f>八幡西区!D138</f>
      </c>
      <c r="E84" s="23">
        <f>八幡西区!E138</f>
      </c>
      <c r="F84" s="7" t="s">
        <v>876</v>
      </c>
      <c r="G84" s="24" t="str">
        <f>IFERROR(E84 / D84,"")</f>
        <v/>
      </c>
      <c r="H84" s="8"/>
    </row>
    <row r="85" spans="1:8">
      <c r="A85" s="20" t="s">
        <v>756</v>
      </c>
      <c r="B85" s="20" t="s">
        <v>881</v>
      </c>
      <c r="C85" s="21"/>
      <c r="D85" s="22">
        <f>八幡西区!D153</f>
      </c>
      <c r="E85" s="23">
        <f>八幡西区!E153</f>
      </c>
      <c r="F85" s="7" t="s">
        <v>880</v>
      </c>
      <c r="G85" s="24" t="str">
        <f>IFERROR(E85 / D85,"")</f>
        <v/>
      </c>
      <c r="H85" s="8"/>
    </row>
    <row r="86" spans="1:8">
      <c r="A86" s="20" t="s">
        <v>756</v>
      </c>
      <c r="B86" s="20" t="s">
        <v>895</v>
      </c>
      <c r="C86" s="21"/>
      <c r="D86" s="22">
        <f>八幡西区!D169</f>
      </c>
      <c r="E86" s="23">
        <f>八幡西区!E169</f>
      </c>
      <c r="F86" s="7" t="s">
        <v>894</v>
      </c>
      <c r="G86" s="24" t="str">
        <f>IFERROR(E86 / D86,"")</f>
        <v/>
      </c>
      <c r="H86" s="8"/>
    </row>
    <row r="87" spans="1:8">
      <c r="A87" s="20" t="s">
        <v>756</v>
      </c>
      <c r="B87" s="20" t="s">
        <v>911</v>
      </c>
      <c r="C87" s="21"/>
      <c r="D87" s="22">
        <f>八幡西区!D187</f>
      </c>
      <c r="E87" s="23">
        <f>八幡西区!E187</f>
      </c>
      <c r="F87" s="7" t="s">
        <v>910</v>
      </c>
      <c r="G87" s="24" t="str">
        <f>IFERROR(E87 / D87,"")</f>
        <v/>
      </c>
      <c r="H87" s="8"/>
    </row>
    <row r="88" spans="1:8">
      <c r="A88" s="20" t="s">
        <v>756</v>
      </c>
      <c r="B88" s="20" t="s">
        <v>928</v>
      </c>
      <c r="C88" s="21"/>
      <c r="D88" s="22">
        <f>八幡西区!D194</f>
      </c>
      <c r="E88" s="23">
        <f>八幡西区!E194</f>
      </c>
      <c r="F88" s="7" t="s">
        <v>927</v>
      </c>
      <c r="G88" s="24" t="str">
        <f>IFERROR(E88 / D88,"")</f>
        <v/>
      </c>
      <c r="H88" s="8"/>
    </row>
    <row r="89" spans="1:8">
      <c r="A89" s="20" t="s">
        <v>756</v>
      </c>
      <c r="B89" s="20" t="s">
        <v>934</v>
      </c>
      <c r="C89" s="21"/>
      <c r="D89" s="22">
        <f>八幡西区!D204</f>
      </c>
      <c r="E89" s="23">
        <f>八幡西区!E204</f>
      </c>
      <c r="F89" s="7" t="s">
        <v>933</v>
      </c>
      <c r="G89" s="24" t="str">
        <f>IFERROR(E89 / D89,"")</f>
        <v/>
      </c>
      <c r="H89" s="8"/>
    </row>
    <row r="90" spans="1:8">
      <c r="A90" s="178" t="s">
        <v>45</v>
      </c>
      <c r="B90" s="179"/>
      <c r="C90" s="180"/>
      <c r="D90" s="25">
        <f>SUM(D76:D89)</f>
      </c>
      <c r="E90" s="26">
        <f>SUM(E76:E89)</f>
      </c>
      <c r="F90" s="9"/>
      <c r="G90" s="27" t="str">
        <f>IFERROR(E90 / D90,"")</f>
        <v/>
      </c>
      <c r="H90" s="10"/>
    </row>
    <row r="91" spans="1:8">
      <c r="A91" s="189" t="s">
        <v>942</v>
      </c>
      <c r="B91" s="190"/>
      <c r="C91" s="191"/>
      <c r="D91" s="18"/>
      <c r="E91" s="19"/>
      <c r="F91" s="19"/>
      <c r="G91" s="19"/>
      <c r="H91" s="19"/>
    </row>
    <row r="92" spans="1:8">
      <c r="A92" s="175" t="s">
        <v>40</v>
      </c>
      <c r="B92" s="176"/>
      <c r="C92" s="177"/>
      <c r="D92" s="5" t="s">
        <v>41</v>
      </c>
      <c r="E92" s="6" t="s">
        <v>42</v>
      </c>
      <c r="F92" s="6" t="s">
        <v>43</v>
      </c>
      <c r="G92" s="6" t="s">
        <v>44</v>
      </c>
      <c r="H92" s="6" t="s">
        <v>22</v>
      </c>
    </row>
    <row r="93" spans="1:8">
      <c r="A93" s="20" t="s">
        <v>944</v>
      </c>
      <c r="B93" s="20" t="s">
        <v>945</v>
      </c>
      <c r="C93" s="21"/>
      <c r="D93" s="22">
        <f>若松区!D12</f>
      </c>
      <c r="E93" s="23">
        <f>若松区!E12</f>
      </c>
      <c r="F93" s="7" t="s">
        <v>943</v>
      </c>
      <c r="G93" s="24" t="str">
        <f>IFERROR(E93 / D93,"")</f>
        <v/>
      </c>
      <c r="H93" s="8"/>
    </row>
    <row r="94" spans="1:8">
      <c r="A94" s="20" t="s">
        <v>944</v>
      </c>
      <c r="B94" s="20" t="s">
        <v>951</v>
      </c>
      <c r="C94" s="21"/>
      <c r="D94" s="22">
        <f>若松区!D29</f>
      </c>
      <c r="E94" s="23">
        <f>若松区!E29</f>
      </c>
      <c r="F94" s="7" t="s">
        <v>950</v>
      </c>
      <c r="G94" s="24" t="str">
        <f>IFERROR(E94 / D94,"")</f>
        <v/>
      </c>
      <c r="H94" s="8"/>
    </row>
    <row r="95" spans="1:8">
      <c r="A95" s="20" t="s">
        <v>944</v>
      </c>
      <c r="B95" s="20" t="s">
        <v>967</v>
      </c>
      <c r="C95" s="21"/>
      <c r="D95" s="22">
        <f>若松区!D38</f>
      </c>
      <c r="E95" s="23">
        <f>若松区!E38</f>
      </c>
      <c r="F95" s="7" t="s">
        <v>966</v>
      </c>
      <c r="G95" s="24" t="str">
        <f>IFERROR(E95 / D95,"")</f>
        <v/>
      </c>
      <c r="H95" s="8"/>
    </row>
    <row r="96" spans="1:8">
      <c r="A96" s="178" t="s">
        <v>45</v>
      </c>
      <c r="B96" s="179"/>
      <c r="C96" s="180"/>
      <c r="D96" s="25">
        <f>SUM(D93:D95)</f>
      </c>
      <c r="E96" s="26">
        <f>SUM(E93:E95)</f>
      </c>
      <c r="F96" s="9"/>
      <c r="G96" s="27" t="str">
        <f>IFERROR(E96 / D96,"")</f>
        <v/>
      </c>
      <c r="H96" s="10"/>
    </row>
    <row r="97" spans="1:8">
      <c r="A97" s="189" t="s">
        <v>974</v>
      </c>
      <c r="B97" s="190"/>
      <c r="C97" s="191"/>
      <c r="D97" s="18"/>
      <c r="E97" s="19"/>
      <c r="F97" s="19"/>
      <c r="G97" s="19"/>
      <c r="H97" s="19"/>
    </row>
    <row r="98" spans="1:8">
      <c r="A98" s="175" t="s">
        <v>40</v>
      </c>
      <c r="B98" s="176"/>
      <c r="C98" s="177"/>
      <c r="D98" s="5" t="s">
        <v>41</v>
      </c>
      <c r="E98" s="6" t="s">
        <v>42</v>
      </c>
      <c r="F98" s="6" t="s">
        <v>43</v>
      </c>
      <c r="G98" s="6" t="s">
        <v>44</v>
      </c>
      <c r="H98" s="6" t="s">
        <v>22</v>
      </c>
    </row>
    <row r="99" spans="1:8">
      <c r="A99" s="20" t="s">
        <v>976</v>
      </c>
      <c r="B99" s="20" t="s">
        <v>977</v>
      </c>
      <c r="C99" s="21"/>
      <c r="D99" s="22">
        <f>中間市!D24</f>
      </c>
      <c r="E99" s="23">
        <f>中間市!E24</f>
      </c>
      <c r="F99" s="7" t="s">
        <v>975</v>
      </c>
      <c r="G99" s="24" t="str">
        <f>IFERROR(E99 / D99,"")</f>
        <v/>
      </c>
      <c r="H99" s="8"/>
    </row>
    <row r="100" spans="1:8">
      <c r="A100" s="20" t="s">
        <v>976</v>
      </c>
      <c r="B100" s="20" t="s">
        <v>995</v>
      </c>
      <c r="C100" s="21"/>
      <c r="D100" s="22">
        <f>中間市!D31</f>
      </c>
      <c r="E100" s="23">
        <f>中間市!E31</f>
      </c>
      <c r="F100" s="7" t="s">
        <v>975</v>
      </c>
      <c r="G100" s="24" t="str">
        <f>IFERROR(E100 / D100,"")</f>
        <v/>
      </c>
      <c r="H100" s="8"/>
    </row>
    <row r="101" spans="1:8">
      <c r="A101" s="20" t="s">
        <v>976</v>
      </c>
      <c r="B101" s="20" t="s">
        <v>1000</v>
      </c>
      <c r="C101" s="21"/>
      <c r="D101" s="22">
        <f>中間市!D43</f>
      </c>
      <c r="E101" s="23">
        <f>中間市!E43</f>
      </c>
      <c r="F101" s="7" t="s">
        <v>975</v>
      </c>
      <c r="G101" s="24" t="str">
        <f>IFERROR(E101 / D101,"")</f>
        <v/>
      </c>
      <c r="H101" s="8"/>
    </row>
    <row r="102" spans="1:8">
      <c r="A102" s="20" t="s">
        <v>976</v>
      </c>
      <c r="B102" s="20" t="s">
        <v>1010</v>
      </c>
      <c r="C102" s="21"/>
      <c r="D102" s="22">
        <f>中間市!D55</f>
      </c>
      <c r="E102" s="23">
        <f>中間市!E55</f>
      </c>
      <c r="F102" s="7" t="s">
        <v>975</v>
      </c>
      <c r="G102" s="24" t="str">
        <f>IFERROR(E102 / D102,"")</f>
        <v/>
      </c>
      <c r="H102" s="8"/>
    </row>
    <row r="103" spans="1:8">
      <c r="A103" s="178" t="s">
        <v>45</v>
      </c>
      <c r="B103" s="179"/>
      <c r="C103" s="180"/>
      <c r="D103" s="25">
        <f>SUM(D99:D102)</f>
      </c>
      <c r="E103" s="26">
        <f>SUM(E99:E102)</f>
      </c>
      <c r="F103" s="9"/>
      <c r="G103" s="27" t="str">
        <f>IFERROR(E103 / D103,"")</f>
        <v/>
      </c>
      <c r="H103" s="10"/>
    </row>
    <row r="104" spans="1:8">
      <c r="A104" s="189" t="s">
        <v>1020</v>
      </c>
      <c r="B104" s="190"/>
      <c r="C104" s="191"/>
      <c r="D104" s="18"/>
      <c r="E104" s="19"/>
      <c r="F104" s="19"/>
      <c r="G104" s="19"/>
      <c r="H104" s="19"/>
    </row>
    <row r="105" spans="1:8">
      <c r="A105" s="175" t="s">
        <v>40</v>
      </c>
      <c r="B105" s="176"/>
      <c r="C105" s="177"/>
      <c r="D105" s="5" t="s">
        <v>41</v>
      </c>
      <c r="E105" s="6" t="s">
        <v>42</v>
      </c>
      <c r="F105" s="6" t="s">
        <v>43</v>
      </c>
      <c r="G105" s="6" t="s">
        <v>44</v>
      </c>
      <c r="H105" s="6" t="s">
        <v>22</v>
      </c>
    </row>
    <row r="106" spans="1:8">
      <c r="A106" s="20" t="s">
        <v>1022</v>
      </c>
      <c r="B106" s="20" t="s">
        <v>1023</v>
      </c>
      <c r="C106" s="21"/>
      <c r="D106" s="22">
        <f>苅田町!D17</f>
      </c>
      <c r="E106" s="23">
        <f>苅田町!E17</f>
      </c>
      <c r="F106" s="7" t="s">
        <v>1021</v>
      </c>
      <c r="G106" s="24" t="str">
        <f>IFERROR(E106 / D106,"")</f>
        <v/>
      </c>
      <c r="H106" s="8"/>
    </row>
    <row r="107" spans="1:8">
      <c r="A107" s="178" t="s">
        <v>45</v>
      </c>
      <c r="B107" s="179"/>
      <c r="C107" s="180"/>
      <c r="D107" s="25">
        <f>SUM(D106:D106)</f>
      </c>
      <c r="E107" s="26">
        <f>SUM(E106:E106)</f>
      </c>
      <c r="F107" s="9"/>
      <c r="G107" s="27" t="str">
        <f>IFERROR(E107 / D107,"")</f>
        <v/>
      </c>
      <c r="H107" s="10"/>
    </row>
    <row r="108" spans="1:8">
      <c r="A108" s="189" t="s">
        <v>1033</v>
      </c>
      <c r="B108" s="190"/>
      <c r="C108" s="191"/>
      <c r="D108" s="18"/>
      <c r="E108" s="19"/>
      <c r="F108" s="19"/>
      <c r="G108" s="19"/>
      <c r="H108" s="19"/>
    </row>
    <row r="109" spans="1:8">
      <c r="A109" s="175" t="s">
        <v>40</v>
      </c>
      <c r="B109" s="176"/>
      <c r="C109" s="177"/>
      <c r="D109" s="5" t="s">
        <v>41</v>
      </c>
      <c r="E109" s="6" t="s">
        <v>42</v>
      </c>
      <c r="F109" s="6" t="s">
        <v>43</v>
      </c>
      <c r="G109" s="6" t="s">
        <v>44</v>
      </c>
      <c r="H109" s="6" t="s">
        <v>22</v>
      </c>
    </row>
    <row r="110" spans="1:8">
      <c r="A110" s="20" t="s">
        <v>1035</v>
      </c>
      <c r="B110" s="20" t="s">
        <v>1036</v>
      </c>
      <c r="C110" s="21"/>
      <c r="D110" s="22">
        <f>遠賀郡!D16</f>
      </c>
      <c r="E110" s="23">
        <f>遠賀郡!E16</f>
      </c>
      <c r="F110" s="7" t="s">
        <v>1034</v>
      </c>
      <c r="G110" s="24" t="str">
        <f>IFERROR(E110 / D110,"")</f>
        <v/>
      </c>
      <c r="H110" s="8"/>
    </row>
    <row r="111" spans="1:8">
      <c r="A111" s="20" t="s">
        <v>1035</v>
      </c>
      <c r="B111" s="20" t="s">
        <v>1046</v>
      </c>
      <c r="C111" s="21"/>
      <c r="D111" s="22">
        <f>遠賀郡!D22</f>
      </c>
      <c r="E111" s="23">
        <f>遠賀郡!E22</f>
      </c>
      <c r="F111" s="7" t="s">
        <v>1045</v>
      </c>
      <c r="G111" s="24" t="str">
        <f>IFERROR(E111 / D111,"")</f>
        <v/>
      </c>
      <c r="H111" s="8"/>
    </row>
    <row r="112" spans="1:8">
      <c r="A112" s="20" t="s">
        <v>1035</v>
      </c>
      <c r="B112" s="20" t="s">
        <v>1051</v>
      </c>
      <c r="C112" s="21"/>
      <c r="D112" s="22">
        <f>遠賀郡!D40</f>
      </c>
      <c r="E112" s="23">
        <f>遠賀郡!E40</f>
      </c>
      <c r="F112" s="7" t="s">
        <v>1050</v>
      </c>
      <c r="G112" s="24" t="str">
        <f>IFERROR(E112 / D112,"")</f>
        <v/>
      </c>
      <c r="H112" s="8"/>
    </row>
    <row r="113" spans="1:8">
      <c r="A113" s="178" t="s">
        <v>45</v>
      </c>
      <c r="B113" s="179"/>
      <c r="C113" s="180"/>
      <c r="D113" s="25">
        <f>SUM(D110:D112)</f>
      </c>
      <c r="E113" s="26">
        <f>SUM(E110:E112)</f>
      </c>
      <c r="F113" s="9"/>
      <c r="G113" s="27" t="str">
        <f>IFERROR(E113 / D113,"")</f>
        <v/>
      </c>
      <c r="H113" s="10"/>
    </row>
  </sheetData>
  <sheetProtection algorithmName="SHA-512" hashValue="ZcClU1qGlFVINXuLYjLkerMmPiP+9Q1jgCUtLZU+mDwdQ/NOxHhjiOoWGp0OvGEFWkPEEcYMBUvQes6VDnxYiw==" saltValue="5uUcdesuj1Gc6LsS+Y3UcA==" spinCount="100000" sheet="1" objects="1" scenarios="1"/>
  <mergeCells count="34">
    <mergeCell ref="A7:C7"/>
    <mergeCell ref="A16:C16"/>
    <mergeCell ref="A3:C3"/>
    <mergeCell ref="F4:H4"/>
    <mergeCell ref="C1:F1"/>
    <mergeCell ref="B2:C2"/>
    <mergeCell ref="A6:C6"/>
    <mergeCell ref="A17:C17"/>
    <mergeCell ref="A18:C18"/>
    <mergeCell ref="A37:C37"/>
    <mergeCell ref="A38:C38"/>
    <mergeCell ref="A39:C39"/>
    <mergeCell ref="A58:C58"/>
    <mergeCell ref="A59:C59"/>
    <mergeCell ref="A60:C60"/>
    <mergeCell ref="A67:C67"/>
    <mergeCell ref="A68:C68"/>
    <mergeCell ref="A69:C69"/>
    <mergeCell ref="A73:C73"/>
    <mergeCell ref="A74:C74"/>
    <mergeCell ref="A75:C75"/>
    <mergeCell ref="A90:C90"/>
    <mergeCell ref="A91:C91"/>
    <mergeCell ref="A92:C92"/>
    <mergeCell ref="A96:C96"/>
    <mergeCell ref="A97:C97"/>
    <mergeCell ref="A98:C98"/>
    <mergeCell ref="A103:C103"/>
    <mergeCell ref="A104:C104"/>
    <mergeCell ref="A105:C105"/>
    <mergeCell ref="A107:C107"/>
    <mergeCell ref="A108:C108"/>
    <mergeCell ref="A109:C109"/>
    <mergeCell ref="A113:C113"/>
  </mergeCells>
  <phoneticPr fontId="3"/>
  <conditionalFormatting sqref="D1:E1048576">
    <cfRule type="expression" dxfId="7" priority="2">
      <formula>IF(ISNUMBER($D1), VALUE($D1)&lt;VALUE($E1),FALSE)</formula>
    </cfRule>
  </conditionalFormatting>
  <conditionalFormatting sqref="E1:E1048576">
    <cfRule type="expression" dxfId="6" priority="1">
      <formula>IF(ISNUMBER($E1), VALUE($E1)&lt;0,FALSE)</formula>
    </cfRule>
  </conditionalFormatting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マスタ</vt:lpstr>
      <vt:lpstr>_申込書(北九州)</vt:lpstr>
      <vt:lpstr>_申込書(福岡)</vt:lpstr>
      <vt:lpstr>_集計表(北九州)</vt:lpstr>
      <vt:lpstr>_集計表(福岡)</vt:lpstr>
      <vt:lpstr>_明細(北九州)</vt:lpstr>
      <vt:lpstr>_明細(福岡)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2024-11-19T08:25:45Z</dcterms:created>
  <dcterms:modified xsi:type="dcterms:W3CDTF">2025-02-25T14:15:54Z</dcterms:modified>
</cp:coreProperties>
</file>